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БЮДЖЕТА'!$A$16:$X$489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<sst xmlns="http://schemas.openxmlformats.org/spreadsheetml/2006/main" count="1925" uniqueCount="389">
  <si>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</si>
  <si>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</si>
  <si>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</si>
  <si>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</si>
  <si>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</si>
  <si>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</si>
  <si>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</si>
  <si>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</si>
  <si>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</si>
  <si>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</si>
  <si>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</si>
  <si>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</si>
  <si>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</si>
  <si>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</si>
  <si>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</si>
  <si>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</si>
  <si>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</si>
  <si>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</si>
  <si>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</si>
  <si>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</si>
  <si>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</si>
  <si>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</si>
  <si>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</si>
  <si>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</si>
  <si>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</si>
  <si>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</si>
  <si>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</si>
  <si>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</si>
  <si>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</si>
  <si>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</si>
  <si>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</si>
  <si>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</si>
  <si>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</si>
  <si>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</si>
  <si>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</si>
  <si>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</si>
  <si>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</si>
  <si>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</si>
  <si>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</si>
  <si>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</si>
  <si>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</si>
  <si>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</si>
  <si>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</si>
  <si>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</si>
  <si>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</si>
  <si>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</si>
  <si>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</si>
  <si>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</si>
  <si>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</si>
  <si>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</si>
  <si>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</si>
  <si>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</si>
  <si>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</si>
  <si>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</si>
  <si>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</si>
  <si>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</si>
  <si>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</si>
  <si>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</si>
  <si>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</si>
  <si>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</si>
  <si>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</si>
  <si>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</si>
  <si>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</si>
  <si>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</si>
  <si>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</si>
  <si>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</si>
  <si>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</si>
  <si>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</si>
  <si>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</si>
  <si>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</si>
  <si>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</si>
  <si>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</si>
  <si>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</si>
  <si>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</si>
  <si>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</si>
  <si>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</si>
  <si>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</si>
  <si>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</si>
  <si>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</si>
  <si>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</si>
  <si>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</si>
  <si>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</si>
  <si>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</si>
  <si>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</si>
  <si>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</si>
  <si>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</si>
  <si>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</si>
  <si>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</si>
  <si>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</si>
  <si>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</si>
  <si>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</si>
  <si>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</si>
  <si>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</si>
  <si>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</si>
  <si>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</si>
  <si>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</si>
  <si>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</si>
  <si>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</si>
  <si>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</si>
  <si>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</si>
  <si>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</si>
  <si>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</si>
  <si>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</si>
  <si>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</si>
  <si>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</si>
  <si>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</si>
  <si>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</si>
  <si>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</si>
  <si>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</si>
  <si>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</si>
  <si>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</si>
  <si>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</si>
  <si>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</si>
  <si>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</si>
  <si>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</si>
  <si>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</si>
  <si>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</si>
  <si>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</si>
  <si>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</si>
  <si>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</si>
  <si>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</si>
  <si>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</si>
  <si>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</si>
  <si>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</si>
  <si>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</si>
  <si>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</si>
  <si>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</si>
  <si>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</si>
  <si>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</si>
  <si>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</si>
  <si>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</si>
  <si>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</si>
  <si>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</si>
  <si>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</si>
  <si>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</si>
  <si>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</si>
  <si>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</si>
  <si>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</si>
  <si>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</si>
  <si>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</si>
  <si>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</si>
  <si>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</si>
  <si>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</si>
  <si>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</si>
  <si>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</si>
  <si>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</si>
  <si>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</si>
  <si>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</si>
  <si>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</si>
  <si>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</si>
  <si>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</si>
  <si>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</si>
  <si>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</si>
  <si>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</si>
  <si>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</si>
  <si>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</si>
  <si>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</si>
  <si>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</si>
  <si>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</si>
  <si>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</si>
  <si>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</si>
  <si>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</si>
  <si>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</si>
  <si>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</si>
  <si>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</si>
  <si>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</si>
  <si>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</si>
  <si>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</si>
  <si>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</si>
  <si>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</si>
  <si>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</si>
  <si>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</si>
  <si>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</si>
  <si>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</si>
  <si>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</si>
  <si>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</si>
  <si>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</si>
  <si>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</si>
  <si>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</si>
  <si>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</si>
  <si>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</si>
  <si>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</si>
  <si>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</si>
  <si>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</si>
  <si>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</si>
  <si>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</si>
  <si>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</si>
  <si>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</si>
  <si>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</si>
  <si>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</si>
  <si>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</si>
  <si>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</si>
  <si>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</si>
  <si>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</si>
  <si>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</si>
  <si>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</si>
  <si>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</si>
  <si>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</si>
  <si>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</si>
  <si>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</si>
  <si>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</si>
  <si>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</si>
  <si>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</si>
  <si>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</si>
  <si>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</si>
  <si>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</si>
  <si>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</si>
  <si>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</si>
  <si>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</si>
  <si>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</si>
  <si>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</si>
  <si>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</si>
  <si>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</si>
  <si>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</si>
  <si>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</si>
  <si>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</si>
  <si>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</si>
  <si>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</si>
  <si>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</si>
  <si>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</si>
  <si>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</si>
  <si>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</si>
  <si>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</si>
  <si>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</si>
  <si>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</si>
  <si>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</si>
  <si>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</si>
  <si>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</si>
  <si>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</si>
  <si>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</si>
  <si>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</si>
  <si>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</si>
  <si>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</si>
  <si>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</si>
  <si>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</si>
  <si>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</si>
  <si>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</si>
  <si>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</si>
  <si>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</si>
  <si>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</si>
  <si>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</si>
  <si>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</si>
  <si>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</si>
  <si>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2017 и 2018 годы по разделам, подразделам, целевым статьям и видам расходов в соответствии с бюджетной классификацией РФ</t>
  </si>
  <si>
    <t>2017 год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</si>
  <si>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</si>
  <si>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</si>
  <si>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</si>
  <si>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</si>
  <si>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</si>
  <si>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</si>
  <si>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</si>
  <si>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</si>
  <si>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</si>
  <si>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</si>
  <si>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</si>
  <si>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</si>
  <si>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</si>
  <si>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</si>
  <si>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</si>
  <si>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</si>
  <si>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</si>
  <si>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</si>
  <si>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</si>
  <si>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</si>
  <si>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</si>
  <si>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</si>
  <si>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</si>
  <si>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</si>
  <si>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</si>
  <si>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</si>
  <si>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</si>
  <si>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</si>
  <si>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</si>
  <si>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</si>
  <si>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</si>
  <si>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</si>
  <si>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</si>
  <si>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</si>
  <si>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</si>
  <si>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</si>
  <si>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</si>
  <si>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</si>
  <si>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</si>
  <si>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</si>
  <si>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</si>
  <si>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</si>
  <si>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</si>
  <si>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</si>
  <si>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</si>
  <si>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</si>
  <si>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</si>
  <si>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</si>
  <si>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</si>
  <si>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</si>
  <si>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</si>
  <si>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</si>
  <si>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</si>
  <si>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</si>
  <si>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</si>
  <si>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</si>
  <si>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</si>
  <si>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</si>
  <si>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</si>
  <si>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</si>
  <si>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</si>
  <si>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</si>
  <si>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</si>
  <si>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</si>
  <si>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</si>
  <si>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</si>
  <si>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</si>
  <si>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</si>
  <si>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</si>
  <si>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</si>
  <si>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</si>
  <si>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</si>
  <si>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</si>
  <si>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</si>
  <si>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</si>
  <si>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</si>
  <si>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</si>
  <si>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</si>
  <si>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</si>
  <si>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</si>
  <si>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</si>
  <si>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</si>
  <si>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</si>
  <si>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</si>
  <si>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</si>
  <si>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</si>
  <si>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</si>
  <si>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</si>
  <si>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</si>
  <si>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</si>
  <si>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</si>
  <si>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</si>
  <si>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</si>
  <si>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</si>
  <si>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</si>
  <si>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</si>
  <si>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</si>
  <si>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</si>
  <si>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</si>
  <si>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</si>
  <si>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</si>
  <si>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</si>
  <si>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</si>
  <si>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</si>
  <si>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</si>
  <si>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</si>
  <si>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</si>
  <si>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</si>
  <si>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</si>
  <si>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</si>
  <si>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</si>
  <si>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</si>
  <si>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</si>
  <si>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</si>
  <si>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</si>
  <si>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</si>
  <si>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</si>
  <si>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</si>
  <si>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</si>
  <si>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</si>
  <si>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2200092070</t>
  </si>
  <si>
    <t>2200000000</t>
  </si>
  <si>
    <t>"Приложение 11 к решению Думы</t>
  </si>
  <si>
    <t>№ 43 от 24.12.2015г."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</si>
  <si>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</si>
  <si>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</si>
  <si>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</si>
  <si>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</si>
  <si>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</si>
  <si>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</si>
  <si>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</si>
  <si>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</si>
  <si>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</si>
  <si>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</si>
  <si>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</si>
  <si>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</si>
  <si>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</si>
  <si>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</si>
  <si>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</si>
  <si>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</t>
  </si>
  <si>
    <t>МДС"Доступная среда для инвалидов Михайловского муницпального района на 2016-2018 годы "</t>
  </si>
  <si>
    <t>МП"Развитие физической культуры и спорта Михайловского муниципального района на 2016-2020 годы"</t>
  </si>
  <si>
    <t>Приложение 6 к решению Думы</t>
  </si>
  <si>
    <t>№ 101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</si>
</sst>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1"/>
  <sheetViews>
    <sheetView showGridLines="0" tabSelected="1" zoomScalePageLayoutView="0" workbookViewId="0" topLeftCell="A1">
      <selection activeCell="C5" sqref="B5:D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1" t="s">
        <v>387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2:23" ht="18.75">
      <c r="B3" s="102" t="s">
        <v>91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2:22" ht="18.75">
      <c r="B4" s="25" t="s">
        <v>90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ht="18.75">
      <c r="B5" s="25" t="s">
        <v>388</v>
      </c>
    </row>
    <row r="7" spans="2:23" ht="18.75">
      <c r="B7" s="101" t="s">
        <v>367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2:23" ht="18.75" customHeight="1">
      <c r="B8" s="102" t="s">
        <v>91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2:22" ht="18.75">
      <c r="B9" s="25" t="s">
        <v>90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ht="18.75">
      <c r="B10" s="25" t="s">
        <v>368</v>
      </c>
    </row>
    <row r="13" spans="1:22" ht="30.75" customHeight="1">
      <c r="A13" s="105" t="s">
        <v>47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4" ht="57" customHeight="1">
      <c r="A14" s="106" t="s">
        <v>243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5.75">
      <c r="A15" s="100" t="s">
        <v>65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244</v>
      </c>
      <c r="G16" s="4" t="s">
        <v>25</v>
      </c>
      <c r="H16" s="4" t="s">
        <v>25</v>
      </c>
      <c r="I16" s="4" t="s">
        <v>25</v>
      </c>
      <c r="J16" s="4" t="s">
        <v>25</v>
      </c>
      <c r="K16" s="4" t="s">
        <v>25</v>
      </c>
      <c r="L16" s="4" t="s">
        <v>25</v>
      </c>
      <c r="M16" s="4" t="s">
        <v>25</v>
      </c>
      <c r="N16" s="4" t="s">
        <v>25</v>
      </c>
      <c r="O16" s="4" t="s">
        <v>25</v>
      </c>
      <c r="P16" s="4" t="s">
        <v>25</v>
      </c>
      <c r="Q16" s="4" t="s">
        <v>25</v>
      </c>
      <c r="R16" s="4" t="s">
        <v>25</v>
      </c>
      <c r="S16" s="4" t="s">
        <v>25</v>
      </c>
      <c r="T16" s="4" t="s">
        <v>25</v>
      </c>
      <c r="U16" s="4" t="s">
        <v>25</v>
      </c>
      <c r="V16" s="4" t="s">
        <v>25</v>
      </c>
      <c r="X16" s="4" t="s">
        <v>245</v>
      </c>
    </row>
    <row r="17" spans="1:24" ht="18.75" customHeight="1" outlineLevel="2">
      <c r="A17" s="16" t="s">
        <v>61</v>
      </c>
      <c r="B17" s="17" t="s">
        <v>60</v>
      </c>
      <c r="C17" s="17" t="s">
        <v>254</v>
      </c>
      <c r="D17" s="17" t="s">
        <v>5</v>
      </c>
      <c r="E17" s="17"/>
      <c r="F17" s="83">
        <f>F18+F26+F50+F70+F87+F92+F64+F81</f>
        <v>62759.24</v>
      </c>
      <c r="G17" s="18" t="e">
        <f>G18+G26+G50+#REF!+G70+#REF!+G87+G92+#REF!</f>
        <v>#REF!</v>
      </c>
      <c r="H17" s="18" t="e">
        <f>H18+H26+H50+#REF!+H70+#REF!+H87+H92+#REF!</f>
        <v>#REF!</v>
      </c>
      <c r="I17" s="18" t="e">
        <f>I18+I26+I50+#REF!+I70+#REF!+I87+I92+#REF!</f>
        <v>#REF!</v>
      </c>
      <c r="J17" s="18" t="e">
        <f>J18+J26+J50+#REF!+J70+#REF!+J87+J92+#REF!</f>
        <v>#REF!</v>
      </c>
      <c r="K17" s="18" t="e">
        <f>K18+K26+K50+#REF!+K70+#REF!+K87+K92+#REF!</f>
        <v>#REF!</v>
      </c>
      <c r="L17" s="18" t="e">
        <f>L18+L26+L50+#REF!+L70+#REF!+L87+L92+#REF!</f>
        <v>#REF!</v>
      </c>
      <c r="M17" s="18" t="e">
        <f>M18+M26+M50+#REF!+M70+#REF!+M87+M92+#REF!</f>
        <v>#REF!</v>
      </c>
      <c r="N17" s="18" t="e">
        <f>N18+N26+N50+#REF!+N70+#REF!+N87+N92+#REF!</f>
        <v>#REF!</v>
      </c>
      <c r="O17" s="18" t="e">
        <f>O18+O26+O50+#REF!+O70+#REF!+O87+O92+#REF!</f>
        <v>#REF!</v>
      </c>
      <c r="P17" s="18" t="e">
        <f>P18+P26+P50+#REF!+P70+#REF!+P87+P92+#REF!</f>
        <v>#REF!</v>
      </c>
      <c r="Q17" s="18" t="e">
        <f>Q18+Q26+Q50+#REF!+Q70+#REF!+Q87+Q92+#REF!</f>
        <v>#REF!</v>
      </c>
      <c r="R17" s="18" t="e">
        <f>R18+R26+R50+#REF!+R70+#REF!+R87+R92+#REF!</f>
        <v>#REF!</v>
      </c>
      <c r="S17" s="18" t="e">
        <f>S18+S26+S50+#REF!+S70+#REF!+S87+S92+#REF!</f>
        <v>#REF!</v>
      </c>
      <c r="T17" s="18" t="e">
        <f>T18+T26+T50+#REF!+T70+#REF!+T87+T92+#REF!</f>
        <v>#REF!</v>
      </c>
      <c r="U17" s="18" t="e">
        <f>U18+U26+U50+#REF!+U70+#REF!+U87+U92+#REF!</f>
        <v>#REF!</v>
      </c>
      <c r="V17" s="18" t="e">
        <f>V18+V26+V50+#REF!+V70+#REF!+V87+V92+#REF!</f>
        <v>#REF!</v>
      </c>
      <c r="X17" s="83">
        <f>X18+X26+X50+X70+X87+X92+X64+X81</f>
        <v>62917.57</v>
      </c>
    </row>
    <row r="18" spans="1:24" s="32" customFormat="1" ht="33" customHeight="1" outlineLevel="3">
      <c r="A18" s="28" t="s">
        <v>26</v>
      </c>
      <c r="B18" s="30" t="s">
        <v>6</v>
      </c>
      <c r="C18" s="30" t="s">
        <v>254</v>
      </c>
      <c r="D18" s="30" t="s">
        <v>5</v>
      </c>
      <c r="E18" s="30"/>
      <c r="F18" s="31">
        <f>F19</f>
        <v>1773.6599999999999</v>
      </c>
      <c r="G18" s="31">
        <f aca="true" t="shared" si="0" ref="G18:V18">G19</f>
        <v>1204.8</v>
      </c>
      <c r="H18" s="31">
        <f t="shared" si="0"/>
        <v>1204.8</v>
      </c>
      <c r="I18" s="31">
        <f t="shared" si="0"/>
        <v>1204.8</v>
      </c>
      <c r="J18" s="31">
        <f t="shared" si="0"/>
        <v>1204.8</v>
      </c>
      <c r="K18" s="31">
        <f t="shared" si="0"/>
        <v>1204.8</v>
      </c>
      <c r="L18" s="31">
        <f t="shared" si="0"/>
        <v>1204.8</v>
      </c>
      <c r="M18" s="31">
        <f t="shared" si="0"/>
        <v>1204.8</v>
      </c>
      <c r="N18" s="31">
        <f t="shared" si="0"/>
        <v>1204.8</v>
      </c>
      <c r="O18" s="31">
        <f t="shared" si="0"/>
        <v>1204.8</v>
      </c>
      <c r="P18" s="31">
        <f t="shared" si="0"/>
        <v>1204.8</v>
      </c>
      <c r="Q18" s="31">
        <f t="shared" si="0"/>
        <v>1204.8</v>
      </c>
      <c r="R18" s="31">
        <f t="shared" si="0"/>
        <v>1204.8</v>
      </c>
      <c r="S18" s="31">
        <f t="shared" si="0"/>
        <v>1204.8</v>
      </c>
      <c r="T18" s="31">
        <f t="shared" si="0"/>
        <v>1204.8</v>
      </c>
      <c r="U18" s="31">
        <f t="shared" si="0"/>
        <v>1204.8</v>
      </c>
      <c r="V18" s="31">
        <f t="shared" si="0"/>
        <v>1204.8</v>
      </c>
      <c r="X18" s="31">
        <f>X19</f>
        <v>1773.6599999999999</v>
      </c>
    </row>
    <row r="19" spans="1:24" ht="34.5" customHeight="1" outlineLevel="3">
      <c r="A19" s="22" t="s">
        <v>138</v>
      </c>
      <c r="B19" s="12" t="s">
        <v>6</v>
      </c>
      <c r="C19" s="12" t="s">
        <v>255</v>
      </c>
      <c r="D19" s="12" t="s">
        <v>5</v>
      </c>
      <c r="E19" s="12"/>
      <c r="F19" s="13">
        <f>F20</f>
        <v>1773.6599999999999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  <c r="X19" s="13">
        <f>X20</f>
        <v>1773.6599999999999</v>
      </c>
    </row>
    <row r="20" spans="1:24" ht="35.25" customHeight="1" outlineLevel="3">
      <c r="A20" s="22" t="s">
        <v>140</v>
      </c>
      <c r="B20" s="12" t="s">
        <v>6</v>
      </c>
      <c r="C20" s="12" t="s">
        <v>256</v>
      </c>
      <c r="D20" s="12" t="s">
        <v>5</v>
      </c>
      <c r="E20" s="12"/>
      <c r="F20" s="13">
        <f>F21</f>
        <v>1773.6599999999999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X20" s="13">
        <f>X21</f>
        <v>1773.6599999999999</v>
      </c>
    </row>
    <row r="21" spans="1:24" ht="15.75" outlineLevel="4">
      <c r="A21" s="52" t="s">
        <v>139</v>
      </c>
      <c r="B21" s="19" t="s">
        <v>6</v>
      </c>
      <c r="C21" s="19" t="s">
        <v>257</v>
      </c>
      <c r="D21" s="19" t="s">
        <v>5</v>
      </c>
      <c r="E21" s="19"/>
      <c r="F21" s="20">
        <f>F22</f>
        <v>1773.6599999999999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  <c r="X21" s="20">
        <f>X22</f>
        <v>1773.6599999999999</v>
      </c>
    </row>
    <row r="22" spans="1:24" ht="31.5" outlineLevel="4">
      <c r="A22" s="5" t="s">
        <v>95</v>
      </c>
      <c r="B22" s="6" t="s">
        <v>6</v>
      </c>
      <c r="C22" s="6" t="s">
        <v>257</v>
      </c>
      <c r="D22" s="6" t="s">
        <v>94</v>
      </c>
      <c r="E22" s="6"/>
      <c r="F22" s="7">
        <f>F23+F24+F25</f>
        <v>1773.6599999999999</v>
      </c>
      <c r="G22" s="7">
        <f aca="true" t="shared" si="3" ref="G22:X22">G23+G24+G25</f>
        <v>1204.8</v>
      </c>
      <c r="H22" s="7">
        <f t="shared" si="3"/>
        <v>1204.8</v>
      </c>
      <c r="I22" s="7">
        <f t="shared" si="3"/>
        <v>1204.8</v>
      </c>
      <c r="J22" s="7">
        <f t="shared" si="3"/>
        <v>1204.8</v>
      </c>
      <c r="K22" s="7">
        <f t="shared" si="3"/>
        <v>1204.8</v>
      </c>
      <c r="L22" s="7">
        <f t="shared" si="3"/>
        <v>1204.8</v>
      </c>
      <c r="M22" s="7">
        <f t="shared" si="3"/>
        <v>1204.8</v>
      </c>
      <c r="N22" s="7">
        <f t="shared" si="3"/>
        <v>1204.8</v>
      </c>
      <c r="O22" s="7">
        <f t="shared" si="3"/>
        <v>1204.8</v>
      </c>
      <c r="P22" s="7">
        <f t="shared" si="3"/>
        <v>1204.8</v>
      </c>
      <c r="Q22" s="7">
        <f t="shared" si="3"/>
        <v>1204.8</v>
      </c>
      <c r="R22" s="7">
        <f t="shared" si="3"/>
        <v>1204.8</v>
      </c>
      <c r="S22" s="7">
        <f t="shared" si="3"/>
        <v>1204.8</v>
      </c>
      <c r="T22" s="7">
        <f t="shared" si="3"/>
        <v>1204.8</v>
      </c>
      <c r="U22" s="7">
        <f t="shared" si="3"/>
        <v>1204.8</v>
      </c>
      <c r="V22" s="7">
        <f t="shared" si="3"/>
        <v>1204.8</v>
      </c>
      <c r="W22" s="7">
        <f t="shared" si="3"/>
        <v>0</v>
      </c>
      <c r="X22" s="7">
        <f t="shared" si="3"/>
        <v>1773.6599999999999</v>
      </c>
    </row>
    <row r="23" spans="1:24" ht="17.25" customHeight="1" outlineLevel="5">
      <c r="A23" s="49" t="s">
        <v>247</v>
      </c>
      <c r="B23" s="50" t="s">
        <v>6</v>
      </c>
      <c r="C23" s="50" t="s">
        <v>257</v>
      </c>
      <c r="D23" s="50" t="s">
        <v>92</v>
      </c>
      <c r="E23" s="50"/>
      <c r="F23" s="51">
        <v>1523.3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X23" s="51">
        <v>1523.3</v>
      </c>
    </row>
    <row r="24" spans="1:24" ht="34.5" customHeight="1" outlineLevel="5">
      <c r="A24" s="49" t="s">
        <v>253</v>
      </c>
      <c r="B24" s="50" t="s">
        <v>6</v>
      </c>
      <c r="C24" s="50" t="s">
        <v>257</v>
      </c>
      <c r="D24" s="50" t="s">
        <v>93</v>
      </c>
      <c r="E24" s="50"/>
      <c r="F24" s="51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51">
        <v>1</v>
      </c>
    </row>
    <row r="25" spans="1:24" ht="34.5" customHeight="1" outlineLevel="5">
      <c r="A25" s="49" t="s">
        <v>248</v>
      </c>
      <c r="B25" s="50" t="s">
        <v>6</v>
      </c>
      <c r="C25" s="50" t="s">
        <v>257</v>
      </c>
      <c r="D25" s="50" t="s">
        <v>249</v>
      </c>
      <c r="E25" s="50"/>
      <c r="F25" s="51">
        <v>249.36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51">
        <v>249.36</v>
      </c>
    </row>
    <row r="26" spans="1:24" ht="47.25" customHeight="1" outlineLevel="6">
      <c r="A26" s="8" t="s">
        <v>27</v>
      </c>
      <c r="B26" s="9" t="s">
        <v>19</v>
      </c>
      <c r="C26" s="9" t="s">
        <v>254</v>
      </c>
      <c r="D26" s="9" t="s">
        <v>5</v>
      </c>
      <c r="E26" s="9"/>
      <c r="F26" s="84">
        <f>F27</f>
        <v>3263.7</v>
      </c>
      <c r="G26" s="10">
        <f aca="true" t="shared" si="4" ref="G26:V26">G27</f>
        <v>2510.5</v>
      </c>
      <c r="H26" s="10">
        <f t="shared" si="4"/>
        <v>2510.5</v>
      </c>
      <c r="I26" s="10">
        <f t="shared" si="4"/>
        <v>2510.5</v>
      </c>
      <c r="J26" s="10">
        <f t="shared" si="4"/>
        <v>2510.5</v>
      </c>
      <c r="K26" s="10">
        <f t="shared" si="4"/>
        <v>2510.5</v>
      </c>
      <c r="L26" s="10">
        <f t="shared" si="4"/>
        <v>2510.5</v>
      </c>
      <c r="M26" s="10">
        <f t="shared" si="4"/>
        <v>2510.5</v>
      </c>
      <c r="N26" s="10">
        <f t="shared" si="4"/>
        <v>2510.5</v>
      </c>
      <c r="O26" s="10">
        <f t="shared" si="4"/>
        <v>2510.5</v>
      </c>
      <c r="P26" s="10">
        <f t="shared" si="4"/>
        <v>2510.5</v>
      </c>
      <c r="Q26" s="10">
        <f t="shared" si="4"/>
        <v>2510.5</v>
      </c>
      <c r="R26" s="10">
        <f t="shared" si="4"/>
        <v>2510.5</v>
      </c>
      <c r="S26" s="10">
        <f t="shared" si="4"/>
        <v>2510.5</v>
      </c>
      <c r="T26" s="10">
        <f t="shared" si="4"/>
        <v>2510.5</v>
      </c>
      <c r="U26" s="10">
        <f t="shared" si="4"/>
        <v>2510.5</v>
      </c>
      <c r="V26" s="10">
        <f t="shared" si="4"/>
        <v>2510.5</v>
      </c>
      <c r="X26" s="84">
        <f>X27</f>
        <v>3263.7</v>
      </c>
    </row>
    <row r="27" spans="1:24" s="29" customFormat="1" ht="33" customHeight="1" outlineLevel="6">
      <c r="A27" s="22" t="s">
        <v>138</v>
      </c>
      <c r="B27" s="12" t="s">
        <v>19</v>
      </c>
      <c r="C27" s="12" t="s">
        <v>255</v>
      </c>
      <c r="D27" s="12" t="s">
        <v>5</v>
      </c>
      <c r="E27" s="12"/>
      <c r="F27" s="90">
        <f>F28</f>
        <v>3263.7</v>
      </c>
      <c r="G27" s="13">
        <f aca="true" t="shared" si="5" ref="G27:V27">G29+G40+G45</f>
        <v>2510.5</v>
      </c>
      <c r="H27" s="13">
        <f t="shared" si="5"/>
        <v>2510.5</v>
      </c>
      <c r="I27" s="13">
        <f t="shared" si="5"/>
        <v>2510.5</v>
      </c>
      <c r="J27" s="13">
        <f t="shared" si="5"/>
        <v>2510.5</v>
      </c>
      <c r="K27" s="13">
        <f t="shared" si="5"/>
        <v>2510.5</v>
      </c>
      <c r="L27" s="13">
        <f t="shared" si="5"/>
        <v>2510.5</v>
      </c>
      <c r="M27" s="13">
        <f t="shared" si="5"/>
        <v>2510.5</v>
      </c>
      <c r="N27" s="13">
        <f t="shared" si="5"/>
        <v>2510.5</v>
      </c>
      <c r="O27" s="13">
        <f t="shared" si="5"/>
        <v>2510.5</v>
      </c>
      <c r="P27" s="13">
        <f t="shared" si="5"/>
        <v>2510.5</v>
      </c>
      <c r="Q27" s="13">
        <f t="shared" si="5"/>
        <v>2510.5</v>
      </c>
      <c r="R27" s="13">
        <f t="shared" si="5"/>
        <v>2510.5</v>
      </c>
      <c r="S27" s="13">
        <f t="shared" si="5"/>
        <v>2510.5</v>
      </c>
      <c r="T27" s="13">
        <f t="shared" si="5"/>
        <v>2510.5</v>
      </c>
      <c r="U27" s="13">
        <f t="shared" si="5"/>
        <v>2510.5</v>
      </c>
      <c r="V27" s="13">
        <f t="shared" si="5"/>
        <v>2510.5</v>
      </c>
      <c r="X27" s="90">
        <f>X28</f>
        <v>3263.7</v>
      </c>
    </row>
    <row r="28" spans="1:24" s="29" customFormat="1" ht="36" customHeight="1" outlineLevel="6">
      <c r="A28" s="22" t="s">
        <v>140</v>
      </c>
      <c r="B28" s="12" t="s">
        <v>19</v>
      </c>
      <c r="C28" s="12" t="s">
        <v>256</v>
      </c>
      <c r="D28" s="12" t="s">
        <v>5</v>
      </c>
      <c r="E28" s="12"/>
      <c r="F28" s="90">
        <f>F29+F40+F45+F48</f>
        <v>3263.7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X28" s="90">
        <f>X29+X40+X45+X48</f>
        <v>3263.7</v>
      </c>
    </row>
    <row r="29" spans="1:24" s="29" customFormat="1" ht="47.25" outlineLevel="6">
      <c r="A29" s="53" t="s">
        <v>205</v>
      </c>
      <c r="B29" s="19" t="s">
        <v>19</v>
      </c>
      <c r="C29" s="19" t="s">
        <v>258</v>
      </c>
      <c r="D29" s="19" t="s">
        <v>5</v>
      </c>
      <c r="E29" s="19"/>
      <c r="F29" s="86">
        <f>F30+F34+F37</f>
        <v>1809</v>
      </c>
      <c r="G29" s="7">
        <f aca="true" t="shared" si="6" ref="G29:V29">G32</f>
        <v>2414.5</v>
      </c>
      <c r="H29" s="7">
        <f t="shared" si="6"/>
        <v>2414.5</v>
      </c>
      <c r="I29" s="7">
        <f t="shared" si="6"/>
        <v>2414.5</v>
      </c>
      <c r="J29" s="7">
        <f t="shared" si="6"/>
        <v>2414.5</v>
      </c>
      <c r="K29" s="7">
        <f t="shared" si="6"/>
        <v>2414.5</v>
      </c>
      <c r="L29" s="7">
        <f t="shared" si="6"/>
        <v>2414.5</v>
      </c>
      <c r="M29" s="7">
        <f t="shared" si="6"/>
        <v>2414.5</v>
      </c>
      <c r="N29" s="7">
        <f t="shared" si="6"/>
        <v>2414.5</v>
      </c>
      <c r="O29" s="7">
        <f t="shared" si="6"/>
        <v>2414.5</v>
      </c>
      <c r="P29" s="7">
        <f t="shared" si="6"/>
        <v>2414.5</v>
      </c>
      <c r="Q29" s="7">
        <f t="shared" si="6"/>
        <v>2414.5</v>
      </c>
      <c r="R29" s="7">
        <f t="shared" si="6"/>
        <v>2414.5</v>
      </c>
      <c r="S29" s="7">
        <f t="shared" si="6"/>
        <v>2414.5</v>
      </c>
      <c r="T29" s="7">
        <f t="shared" si="6"/>
        <v>2414.5</v>
      </c>
      <c r="U29" s="7">
        <f t="shared" si="6"/>
        <v>2414.5</v>
      </c>
      <c r="V29" s="7">
        <f t="shared" si="6"/>
        <v>2414.5</v>
      </c>
      <c r="X29" s="86">
        <f>X30+X34+X37</f>
        <v>1809</v>
      </c>
    </row>
    <row r="30" spans="1:24" s="29" customFormat="1" ht="31.5" outlineLevel="6">
      <c r="A30" s="5" t="s">
        <v>95</v>
      </c>
      <c r="B30" s="6" t="s">
        <v>19</v>
      </c>
      <c r="C30" s="6" t="s">
        <v>258</v>
      </c>
      <c r="D30" s="6" t="s">
        <v>94</v>
      </c>
      <c r="E30" s="6"/>
      <c r="F30" s="87">
        <f>F31+F32+F33</f>
        <v>1732</v>
      </c>
      <c r="G30" s="87">
        <f aca="true" t="shared" si="7" ref="G30:X30">G31+G32+G33</f>
        <v>2414.5</v>
      </c>
      <c r="H30" s="87">
        <f t="shared" si="7"/>
        <v>2414.5</v>
      </c>
      <c r="I30" s="87">
        <f t="shared" si="7"/>
        <v>2414.5</v>
      </c>
      <c r="J30" s="87">
        <f t="shared" si="7"/>
        <v>2414.5</v>
      </c>
      <c r="K30" s="87">
        <f t="shared" si="7"/>
        <v>2414.5</v>
      </c>
      <c r="L30" s="87">
        <f t="shared" si="7"/>
        <v>2414.5</v>
      </c>
      <c r="M30" s="87">
        <f t="shared" si="7"/>
        <v>2414.5</v>
      </c>
      <c r="N30" s="87">
        <f t="shared" si="7"/>
        <v>2414.5</v>
      </c>
      <c r="O30" s="87">
        <f t="shared" si="7"/>
        <v>2414.5</v>
      </c>
      <c r="P30" s="87">
        <f t="shared" si="7"/>
        <v>2414.5</v>
      </c>
      <c r="Q30" s="87">
        <f t="shared" si="7"/>
        <v>2414.5</v>
      </c>
      <c r="R30" s="87">
        <f t="shared" si="7"/>
        <v>2414.5</v>
      </c>
      <c r="S30" s="87">
        <f t="shared" si="7"/>
        <v>2414.5</v>
      </c>
      <c r="T30" s="87">
        <f t="shared" si="7"/>
        <v>2414.5</v>
      </c>
      <c r="U30" s="87">
        <f t="shared" si="7"/>
        <v>2414.5</v>
      </c>
      <c r="V30" s="87">
        <f t="shared" si="7"/>
        <v>2414.5</v>
      </c>
      <c r="W30" s="87">
        <f t="shared" si="7"/>
        <v>0</v>
      </c>
      <c r="X30" s="87">
        <f t="shared" si="7"/>
        <v>1732</v>
      </c>
    </row>
    <row r="31" spans="1:24" s="29" customFormat="1" ht="31.5" outlineLevel="6">
      <c r="A31" s="49" t="s">
        <v>247</v>
      </c>
      <c r="B31" s="50" t="s">
        <v>19</v>
      </c>
      <c r="C31" s="50" t="s">
        <v>258</v>
      </c>
      <c r="D31" s="50" t="s">
        <v>92</v>
      </c>
      <c r="E31" s="50"/>
      <c r="F31" s="88">
        <v>1300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8">
        <v>1300</v>
      </c>
    </row>
    <row r="32" spans="1:24" s="29" customFormat="1" ht="47.25" outlineLevel="6">
      <c r="A32" s="49" t="s">
        <v>253</v>
      </c>
      <c r="B32" s="50" t="s">
        <v>19</v>
      </c>
      <c r="C32" s="50" t="s">
        <v>258</v>
      </c>
      <c r="D32" s="50" t="s">
        <v>93</v>
      </c>
      <c r="E32" s="50"/>
      <c r="F32" s="88">
        <v>5</v>
      </c>
      <c r="G32" s="7">
        <v>2414.5</v>
      </c>
      <c r="H32" s="7">
        <v>2414.5</v>
      </c>
      <c r="I32" s="7">
        <v>2414.5</v>
      </c>
      <c r="J32" s="7">
        <v>2414.5</v>
      </c>
      <c r="K32" s="7">
        <v>2414.5</v>
      </c>
      <c r="L32" s="7">
        <v>2414.5</v>
      </c>
      <c r="M32" s="7">
        <v>2414.5</v>
      </c>
      <c r="N32" s="7">
        <v>2414.5</v>
      </c>
      <c r="O32" s="7">
        <v>2414.5</v>
      </c>
      <c r="P32" s="7">
        <v>2414.5</v>
      </c>
      <c r="Q32" s="7">
        <v>2414.5</v>
      </c>
      <c r="R32" s="7">
        <v>2414.5</v>
      </c>
      <c r="S32" s="7">
        <v>2414.5</v>
      </c>
      <c r="T32" s="7">
        <v>2414.5</v>
      </c>
      <c r="U32" s="7">
        <v>2414.5</v>
      </c>
      <c r="V32" s="7">
        <v>2414.5</v>
      </c>
      <c r="X32" s="88">
        <v>5</v>
      </c>
    </row>
    <row r="33" spans="1:24" s="29" customFormat="1" ht="47.25" outlineLevel="6">
      <c r="A33" s="49" t="s">
        <v>248</v>
      </c>
      <c r="B33" s="50" t="s">
        <v>19</v>
      </c>
      <c r="C33" s="50" t="s">
        <v>258</v>
      </c>
      <c r="D33" s="50" t="s">
        <v>249</v>
      </c>
      <c r="E33" s="50"/>
      <c r="F33" s="88">
        <v>427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8">
        <v>427</v>
      </c>
    </row>
    <row r="34" spans="1:24" s="29" customFormat="1" ht="20.25" customHeight="1" outlineLevel="6">
      <c r="A34" s="5" t="s">
        <v>96</v>
      </c>
      <c r="B34" s="6" t="s">
        <v>19</v>
      </c>
      <c r="C34" s="6" t="s">
        <v>258</v>
      </c>
      <c r="D34" s="6" t="s">
        <v>97</v>
      </c>
      <c r="E34" s="6"/>
      <c r="F34" s="87">
        <f>F35+F36</f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>
        <f>X35+X36</f>
        <v>70</v>
      </c>
    </row>
    <row r="35" spans="1:24" s="29" customFormat="1" ht="31.5" outlineLevel="6">
      <c r="A35" s="49" t="s">
        <v>98</v>
      </c>
      <c r="B35" s="50" t="s">
        <v>19</v>
      </c>
      <c r="C35" s="50" t="s">
        <v>258</v>
      </c>
      <c r="D35" s="50" t="s">
        <v>99</v>
      </c>
      <c r="E35" s="50"/>
      <c r="F35" s="88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8">
        <v>0</v>
      </c>
    </row>
    <row r="36" spans="1:24" s="29" customFormat="1" ht="31.5" outlineLevel="6">
      <c r="A36" s="49" t="s">
        <v>100</v>
      </c>
      <c r="B36" s="50" t="s">
        <v>19</v>
      </c>
      <c r="C36" s="50" t="s">
        <v>258</v>
      </c>
      <c r="D36" s="50" t="s">
        <v>101</v>
      </c>
      <c r="E36" s="50"/>
      <c r="F36" s="88">
        <v>70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88">
        <v>70</v>
      </c>
    </row>
    <row r="37" spans="1:24" s="29" customFormat="1" ht="15.75" outlineLevel="6">
      <c r="A37" s="5" t="s">
        <v>102</v>
      </c>
      <c r="B37" s="6" t="s">
        <v>19</v>
      </c>
      <c r="C37" s="6" t="s">
        <v>258</v>
      </c>
      <c r="D37" s="6" t="s">
        <v>103</v>
      </c>
      <c r="E37" s="6"/>
      <c r="F37" s="87">
        <f>F38+F39</f>
        <v>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7">
        <f>X38+X39</f>
        <v>7</v>
      </c>
    </row>
    <row r="38" spans="1:24" s="29" customFormat="1" ht="21.75" customHeight="1" outlineLevel="6">
      <c r="A38" s="49" t="s">
        <v>104</v>
      </c>
      <c r="B38" s="50" t="s">
        <v>19</v>
      </c>
      <c r="C38" s="50" t="s">
        <v>258</v>
      </c>
      <c r="D38" s="50" t="s">
        <v>106</v>
      </c>
      <c r="E38" s="50"/>
      <c r="F38" s="88">
        <v>2.3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8">
        <v>2.3</v>
      </c>
    </row>
    <row r="39" spans="1:24" s="29" customFormat="1" ht="15.75" outlineLevel="6">
      <c r="A39" s="49" t="s">
        <v>105</v>
      </c>
      <c r="B39" s="50" t="s">
        <v>19</v>
      </c>
      <c r="C39" s="50" t="s">
        <v>258</v>
      </c>
      <c r="D39" s="50" t="s">
        <v>107</v>
      </c>
      <c r="E39" s="50"/>
      <c r="F39" s="88">
        <v>4.7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8">
        <v>4.7</v>
      </c>
    </row>
    <row r="40" spans="1:24" ht="32.25" customHeight="1" outlineLevel="6">
      <c r="A40" s="52" t="s">
        <v>141</v>
      </c>
      <c r="B40" s="19" t="s">
        <v>19</v>
      </c>
      <c r="C40" s="19" t="s">
        <v>259</v>
      </c>
      <c r="D40" s="19" t="s">
        <v>5</v>
      </c>
      <c r="E40" s="19"/>
      <c r="F40" s="86">
        <f>F41</f>
        <v>1262.7</v>
      </c>
      <c r="G40" s="7">
        <f aca="true" t="shared" si="8" ref="G40:V40">G41</f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  <c r="K40" s="7">
        <f t="shared" si="8"/>
        <v>0</v>
      </c>
      <c r="L40" s="7">
        <f t="shared" si="8"/>
        <v>0</v>
      </c>
      <c r="M40" s="7">
        <f t="shared" si="8"/>
        <v>0</v>
      </c>
      <c r="N40" s="7">
        <f t="shared" si="8"/>
        <v>0</v>
      </c>
      <c r="O40" s="7">
        <f t="shared" si="8"/>
        <v>0</v>
      </c>
      <c r="P40" s="7">
        <f t="shared" si="8"/>
        <v>0</v>
      </c>
      <c r="Q40" s="7">
        <f t="shared" si="8"/>
        <v>0</v>
      </c>
      <c r="R40" s="7">
        <f t="shared" si="8"/>
        <v>0</v>
      </c>
      <c r="S40" s="7">
        <f t="shared" si="8"/>
        <v>0</v>
      </c>
      <c r="T40" s="7">
        <f t="shared" si="8"/>
        <v>0</v>
      </c>
      <c r="U40" s="7">
        <f t="shared" si="8"/>
        <v>0</v>
      </c>
      <c r="V40" s="7">
        <f t="shared" si="8"/>
        <v>0</v>
      </c>
      <c r="X40" s="86">
        <f>X41</f>
        <v>1262.7</v>
      </c>
    </row>
    <row r="41" spans="1:24" s="27" customFormat="1" ht="31.5" outlineLevel="6">
      <c r="A41" s="5" t="s">
        <v>95</v>
      </c>
      <c r="B41" s="6" t="s">
        <v>19</v>
      </c>
      <c r="C41" s="6" t="s">
        <v>259</v>
      </c>
      <c r="D41" s="6" t="s">
        <v>94</v>
      </c>
      <c r="E41" s="6"/>
      <c r="F41" s="87">
        <f>F42+F43+F44</f>
        <v>1262.7</v>
      </c>
      <c r="G41" s="87">
        <f aca="true" t="shared" si="9" ref="G41:X41">G42+G43+G44</f>
        <v>0</v>
      </c>
      <c r="H41" s="87">
        <f t="shared" si="9"/>
        <v>0</v>
      </c>
      <c r="I41" s="87">
        <f t="shared" si="9"/>
        <v>0</v>
      </c>
      <c r="J41" s="87">
        <f t="shared" si="9"/>
        <v>0</v>
      </c>
      <c r="K41" s="87">
        <f t="shared" si="9"/>
        <v>0</v>
      </c>
      <c r="L41" s="87">
        <f t="shared" si="9"/>
        <v>0</v>
      </c>
      <c r="M41" s="87">
        <f t="shared" si="9"/>
        <v>0</v>
      </c>
      <c r="N41" s="87">
        <f t="shared" si="9"/>
        <v>0</v>
      </c>
      <c r="O41" s="87">
        <f t="shared" si="9"/>
        <v>0</v>
      </c>
      <c r="P41" s="87">
        <f t="shared" si="9"/>
        <v>0</v>
      </c>
      <c r="Q41" s="87">
        <f t="shared" si="9"/>
        <v>0</v>
      </c>
      <c r="R41" s="87">
        <f t="shared" si="9"/>
        <v>0</v>
      </c>
      <c r="S41" s="87">
        <f t="shared" si="9"/>
        <v>0</v>
      </c>
      <c r="T41" s="87">
        <f t="shared" si="9"/>
        <v>0</v>
      </c>
      <c r="U41" s="87">
        <f t="shared" si="9"/>
        <v>0</v>
      </c>
      <c r="V41" s="87">
        <f t="shared" si="9"/>
        <v>0</v>
      </c>
      <c r="W41" s="87">
        <f t="shared" si="9"/>
        <v>0</v>
      </c>
      <c r="X41" s="87">
        <f t="shared" si="9"/>
        <v>1262.7</v>
      </c>
    </row>
    <row r="42" spans="1:24" s="27" customFormat="1" ht="31.5" outlineLevel="6">
      <c r="A42" s="49" t="s">
        <v>247</v>
      </c>
      <c r="B42" s="50" t="s">
        <v>19</v>
      </c>
      <c r="C42" s="50" t="s">
        <v>259</v>
      </c>
      <c r="D42" s="50" t="s">
        <v>92</v>
      </c>
      <c r="E42" s="50"/>
      <c r="F42" s="88">
        <v>924.35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8">
        <v>924.35</v>
      </c>
    </row>
    <row r="43" spans="1:24" s="27" customFormat="1" ht="47.25" outlineLevel="6">
      <c r="A43" s="49" t="s">
        <v>253</v>
      </c>
      <c r="B43" s="50" t="s">
        <v>19</v>
      </c>
      <c r="C43" s="50" t="s">
        <v>259</v>
      </c>
      <c r="D43" s="50" t="s">
        <v>93</v>
      </c>
      <c r="E43" s="50"/>
      <c r="F43" s="88">
        <v>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8">
        <v>4</v>
      </c>
    </row>
    <row r="44" spans="1:24" s="27" customFormat="1" ht="47.25" outlineLevel="6">
      <c r="A44" s="49" t="s">
        <v>248</v>
      </c>
      <c r="B44" s="50" t="s">
        <v>19</v>
      </c>
      <c r="C44" s="50" t="s">
        <v>259</v>
      </c>
      <c r="D44" s="50" t="s">
        <v>249</v>
      </c>
      <c r="E44" s="50"/>
      <c r="F44" s="88">
        <v>334.35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8">
        <v>334.35</v>
      </c>
    </row>
    <row r="45" spans="1:24" s="27" customFormat="1" ht="31.5" customHeight="1" outlineLevel="6">
      <c r="A45" s="52" t="s">
        <v>206</v>
      </c>
      <c r="B45" s="19" t="s">
        <v>19</v>
      </c>
      <c r="C45" s="19" t="s">
        <v>260</v>
      </c>
      <c r="D45" s="19" t="s">
        <v>5</v>
      </c>
      <c r="E45" s="19"/>
      <c r="F45" s="86">
        <f>F46</f>
        <v>192</v>
      </c>
      <c r="G45" s="7">
        <f aca="true" t="shared" si="10" ref="G45:V45">G46</f>
        <v>96</v>
      </c>
      <c r="H45" s="7">
        <f t="shared" si="10"/>
        <v>96</v>
      </c>
      <c r="I45" s="7">
        <f t="shared" si="10"/>
        <v>96</v>
      </c>
      <c r="J45" s="7">
        <f t="shared" si="10"/>
        <v>96</v>
      </c>
      <c r="K45" s="7">
        <f t="shared" si="10"/>
        <v>96</v>
      </c>
      <c r="L45" s="7">
        <f t="shared" si="10"/>
        <v>96</v>
      </c>
      <c r="M45" s="7">
        <f t="shared" si="10"/>
        <v>96</v>
      </c>
      <c r="N45" s="7">
        <f t="shared" si="10"/>
        <v>96</v>
      </c>
      <c r="O45" s="7">
        <f t="shared" si="10"/>
        <v>96</v>
      </c>
      <c r="P45" s="7">
        <f t="shared" si="10"/>
        <v>96</v>
      </c>
      <c r="Q45" s="7">
        <f t="shared" si="10"/>
        <v>96</v>
      </c>
      <c r="R45" s="7">
        <f t="shared" si="10"/>
        <v>96</v>
      </c>
      <c r="S45" s="7">
        <f t="shared" si="10"/>
        <v>96</v>
      </c>
      <c r="T45" s="7">
        <f t="shared" si="10"/>
        <v>96</v>
      </c>
      <c r="U45" s="7">
        <f t="shared" si="10"/>
        <v>96</v>
      </c>
      <c r="V45" s="7">
        <f t="shared" si="10"/>
        <v>96</v>
      </c>
      <c r="X45" s="86">
        <f>X46</f>
        <v>192</v>
      </c>
    </row>
    <row r="46" spans="1:24" s="27" customFormat="1" ht="15.75" outlineLevel="6">
      <c r="A46" s="5" t="s">
        <v>230</v>
      </c>
      <c r="B46" s="6" t="s">
        <v>19</v>
      </c>
      <c r="C46" s="6" t="s">
        <v>260</v>
      </c>
      <c r="D46" s="6" t="s">
        <v>226</v>
      </c>
      <c r="E46" s="6"/>
      <c r="F46" s="87">
        <f>F47</f>
        <v>192</v>
      </c>
      <c r="G46" s="7">
        <v>96</v>
      </c>
      <c r="H46" s="7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X46" s="87">
        <f>X47</f>
        <v>192</v>
      </c>
    </row>
    <row r="47" spans="1:24" s="27" customFormat="1" ht="31.5" outlineLevel="6">
      <c r="A47" s="49" t="s">
        <v>109</v>
      </c>
      <c r="B47" s="50" t="s">
        <v>19</v>
      </c>
      <c r="C47" s="50" t="s">
        <v>260</v>
      </c>
      <c r="D47" s="50" t="s">
        <v>226</v>
      </c>
      <c r="E47" s="50"/>
      <c r="F47" s="88">
        <v>192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88">
        <v>192</v>
      </c>
    </row>
    <row r="48" spans="1:24" s="27" customFormat="1" ht="15.75" outlineLevel="6">
      <c r="A48" s="52" t="s">
        <v>144</v>
      </c>
      <c r="B48" s="19" t="s">
        <v>19</v>
      </c>
      <c r="C48" s="19" t="s">
        <v>261</v>
      </c>
      <c r="D48" s="19" t="s">
        <v>5</v>
      </c>
      <c r="E48" s="19"/>
      <c r="F48" s="86">
        <f>F49</f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86">
        <f>X49</f>
        <v>0</v>
      </c>
    </row>
    <row r="49" spans="1:24" s="27" customFormat="1" ht="15.75" outlineLevel="6">
      <c r="A49" s="5" t="s">
        <v>113</v>
      </c>
      <c r="B49" s="6" t="s">
        <v>19</v>
      </c>
      <c r="C49" s="6" t="s">
        <v>261</v>
      </c>
      <c r="D49" s="6" t="s">
        <v>227</v>
      </c>
      <c r="E49" s="6"/>
      <c r="F49" s="87"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87">
        <v>0</v>
      </c>
    </row>
    <row r="50" spans="1:24" s="27" customFormat="1" ht="49.5" customHeight="1" outlineLevel="3">
      <c r="A50" s="8" t="s">
        <v>28</v>
      </c>
      <c r="B50" s="9" t="s">
        <v>7</v>
      </c>
      <c r="C50" s="9" t="s">
        <v>254</v>
      </c>
      <c r="D50" s="9" t="s">
        <v>5</v>
      </c>
      <c r="E50" s="9"/>
      <c r="F50" s="10">
        <f>F51</f>
        <v>6477.63</v>
      </c>
      <c r="G50" s="10">
        <f aca="true" t="shared" si="11" ref="G50:V53">G51</f>
        <v>0</v>
      </c>
      <c r="H50" s="10">
        <f t="shared" si="11"/>
        <v>0</v>
      </c>
      <c r="I50" s="10">
        <f t="shared" si="11"/>
        <v>0</v>
      </c>
      <c r="J50" s="10">
        <f t="shared" si="11"/>
        <v>0</v>
      </c>
      <c r="K50" s="10">
        <f t="shared" si="11"/>
        <v>0</v>
      </c>
      <c r="L50" s="10">
        <f t="shared" si="11"/>
        <v>0</v>
      </c>
      <c r="M50" s="10">
        <f t="shared" si="11"/>
        <v>0</v>
      </c>
      <c r="N50" s="10">
        <f t="shared" si="11"/>
        <v>0</v>
      </c>
      <c r="O50" s="10">
        <f t="shared" si="11"/>
        <v>0</v>
      </c>
      <c r="P50" s="10">
        <f t="shared" si="11"/>
        <v>0</v>
      </c>
      <c r="Q50" s="10">
        <f t="shared" si="11"/>
        <v>0</v>
      </c>
      <c r="R50" s="10">
        <f t="shared" si="11"/>
        <v>0</v>
      </c>
      <c r="S50" s="10">
        <f t="shared" si="11"/>
        <v>0</v>
      </c>
      <c r="T50" s="10">
        <f t="shared" si="11"/>
        <v>0</v>
      </c>
      <c r="U50" s="10">
        <f t="shared" si="11"/>
        <v>0</v>
      </c>
      <c r="V50" s="10">
        <f t="shared" si="11"/>
        <v>0</v>
      </c>
      <c r="X50" s="10">
        <f>X51</f>
        <v>6477.63</v>
      </c>
    </row>
    <row r="51" spans="1:24" s="27" customFormat="1" ht="33.75" customHeight="1" outlineLevel="3">
      <c r="A51" s="22" t="s">
        <v>138</v>
      </c>
      <c r="B51" s="12" t="s">
        <v>7</v>
      </c>
      <c r="C51" s="12" t="s">
        <v>255</v>
      </c>
      <c r="D51" s="12" t="s">
        <v>5</v>
      </c>
      <c r="E51" s="12"/>
      <c r="F51" s="13">
        <f>F52</f>
        <v>6477.63</v>
      </c>
      <c r="G51" s="13">
        <f aca="true" t="shared" si="12" ref="G51:V51">G53</f>
        <v>0</v>
      </c>
      <c r="H51" s="13">
        <f t="shared" si="12"/>
        <v>0</v>
      </c>
      <c r="I51" s="13">
        <f t="shared" si="12"/>
        <v>0</v>
      </c>
      <c r="J51" s="13">
        <f t="shared" si="12"/>
        <v>0</v>
      </c>
      <c r="K51" s="13">
        <f t="shared" si="12"/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12"/>
        <v>0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  <c r="U51" s="13">
        <f t="shared" si="12"/>
        <v>0</v>
      </c>
      <c r="V51" s="13">
        <f t="shared" si="12"/>
        <v>0</v>
      </c>
      <c r="X51" s="13">
        <f>X52</f>
        <v>6477.63</v>
      </c>
    </row>
    <row r="52" spans="1:24" s="27" customFormat="1" ht="37.5" customHeight="1" outlineLevel="3">
      <c r="A52" s="22" t="s">
        <v>140</v>
      </c>
      <c r="B52" s="12" t="s">
        <v>7</v>
      </c>
      <c r="C52" s="12" t="s">
        <v>256</v>
      </c>
      <c r="D52" s="12" t="s">
        <v>5</v>
      </c>
      <c r="E52" s="12"/>
      <c r="F52" s="13">
        <f>F53</f>
        <v>6477.63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X52" s="13">
        <f>X53</f>
        <v>6477.63</v>
      </c>
    </row>
    <row r="53" spans="1:24" s="27" customFormat="1" ht="47.25" outlineLevel="4">
      <c r="A53" s="53" t="s">
        <v>205</v>
      </c>
      <c r="B53" s="19" t="s">
        <v>7</v>
      </c>
      <c r="C53" s="19" t="s">
        <v>258</v>
      </c>
      <c r="D53" s="19" t="s">
        <v>5</v>
      </c>
      <c r="E53" s="19"/>
      <c r="F53" s="20">
        <f>F54+F58+F61</f>
        <v>6477.63</v>
      </c>
      <c r="G53" s="7">
        <f t="shared" si="11"/>
        <v>0</v>
      </c>
      <c r="H53" s="7">
        <f t="shared" si="11"/>
        <v>0</v>
      </c>
      <c r="I53" s="7">
        <f t="shared" si="11"/>
        <v>0</v>
      </c>
      <c r="J53" s="7">
        <f t="shared" si="11"/>
        <v>0</v>
      </c>
      <c r="K53" s="7">
        <f t="shared" si="11"/>
        <v>0</v>
      </c>
      <c r="L53" s="7">
        <f t="shared" si="11"/>
        <v>0</v>
      </c>
      <c r="M53" s="7">
        <f t="shared" si="11"/>
        <v>0</v>
      </c>
      <c r="N53" s="7">
        <f t="shared" si="11"/>
        <v>0</v>
      </c>
      <c r="O53" s="7">
        <f t="shared" si="11"/>
        <v>0</v>
      </c>
      <c r="P53" s="7">
        <f t="shared" si="11"/>
        <v>0</v>
      </c>
      <c r="Q53" s="7">
        <f t="shared" si="11"/>
        <v>0</v>
      </c>
      <c r="R53" s="7">
        <f t="shared" si="11"/>
        <v>0</v>
      </c>
      <c r="S53" s="7">
        <f t="shared" si="11"/>
        <v>0</v>
      </c>
      <c r="T53" s="7">
        <f t="shared" si="11"/>
        <v>0</v>
      </c>
      <c r="U53" s="7">
        <f t="shared" si="11"/>
        <v>0</v>
      </c>
      <c r="V53" s="7">
        <f t="shared" si="11"/>
        <v>0</v>
      </c>
      <c r="X53" s="20">
        <f>X54+X58+X61</f>
        <v>6477.63</v>
      </c>
    </row>
    <row r="54" spans="1:24" s="27" customFormat="1" ht="31.5" outlineLevel="5">
      <c r="A54" s="5" t="s">
        <v>95</v>
      </c>
      <c r="B54" s="6" t="s">
        <v>7</v>
      </c>
      <c r="C54" s="6" t="s">
        <v>258</v>
      </c>
      <c r="D54" s="6" t="s">
        <v>94</v>
      </c>
      <c r="E54" s="6"/>
      <c r="F54" s="7">
        <f>F55+F56+F57</f>
        <v>6330.83</v>
      </c>
      <c r="G54" s="7">
        <f aca="true" t="shared" si="13" ref="G54:X54">G55+G56+G57</f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0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6330.83</v>
      </c>
    </row>
    <row r="55" spans="1:24" s="27" customFormat="1" ht="31.5" outlineLevel="5">
      <c r="A55" s="49" t="s">
        <v>247</v>
      </c>
      <c r="B55" s="50" t="s">
        <v>7</v>
      </c>
      <c r="C55" s="50" t="s">
        <v>258</v>
      </c>
      <c r="D55" s="50" t="s">
        <v>92</v>
      </c>
      <c r="E55" s="50"/>
      <c r="F55" s="51">
        <v>4852.69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1">
        <v>4852.69</v>
      </c>
    </row>
    <row r="56" spans="1:24" s="27" customFormat="1" ht="47.25" outlineLevel="5">
      <c r="A56" s="49" t="s">
        <v>253</v>
      </c>
      <c r="B56" s="50" t="s">
        <v>7</v>
      </c>
      <c r="C56" s="50" t="s">
        <v>258</v>
      </c>
      <c r="D56" s="50" t="s">
        <v>93</v>
      </c>
      <c r="E56" s="50"/>
      <c r="F56" s="51">
        <v>0.1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1">
        <v>0.1</v>
      </c>
    </row>
    <row r="57" spans="1:24" s="27" customFormat="1" ht="47.25" outlineLevel="5">
      <c r="A57" s="49" t="s">
        <v>248</v>
      </c>
      <c r="B57" s="50" t="s">
        <v>7</v>
      </c>
      <c r="C57" s="50" t="s">
        <v>258</v>
      </c>
      <c r="D57" s="50" t="s">
        <v>249</v>
      </c>
      <c r="E57" s="50"/>
      <c r="F57" s="51">
        <v>1478.04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51">
        <v>1478.04</v>
      </c>
    </row>
    <row r="58" spans="1:24" s="27" customFormat="1" ht="31.5" outlineLevel="5">
      <c r="A58" s="5" t="s">
        <v>96</v>
      </c>
      <c r="B58" s="6" t="s">
        <v>7</v>
      </c>
      <c r="C58" s="6" t="s">
        <v>258</v>
      </c>
      <c r="D58" s="6" t="s">
        <v>97</v>
      </c>
      <c r="E58" s="6"/>
      <c r="F58" s="7">
        <f>F59+F60</f>
        <v>94.2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7">
        <f>X59+X60</f>
        <v>94.2</v>
      </c>
    </row>
    <row r="59" spans="1:24" s="27" customFormat="1" ht="31.5" outlineLevel="5">
      <c r="A59" s="49" t="s">
        <v>98</v>
      </c>
      <c r="B59" s="50" t="s">
        <v>7</v>
      </c>
      <c r="C59" s="50" t="s">
        <v>258</v>
      </c>
      <c r="D59" s="50" t="s">
        <v>99</v>
      </c>
      <c r="E59" s="50"/>
      <c r="F59" s="51"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51">
        <v>0</v>
      </c>
    </row>
    <row r="60" spans="1:24" s="27" customFormat="1" ht="31.5" outlineLevel="5">
      <c r="A60" s="49" t="s">
        <v>100</v>
      </c>
      <c r="B60" s="50" t="s">
        <v>7</v>
      </c>
      <c r="C60" s="50" t="s">
        <v>258</v>
      </c>
      <c r="D60" s="50" t="s">
        <v>101</v>
      </c>
      <c r="E60" s="50"/>
      <c r="F60" s="51">
        <v>94.2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51">
        <v>94.2</v>
      </c>
    </row>
    <row r="61" spans="1:24" s="27" customFormat="1" ht="15.75" outlineLevel="5">
      <c r="A61" s="5" t="s">
        <v>102</v>
      </c>
      <c r="B61" s="6" t="s">
        <v>7</v>
      </c>
      <c r="C61" s="6" t="s">
        <v>258</v>
      </c>
      <c r="D61" s="6" t="s">
        <v>103</v>
      </c>
      <c r="E61" s="6"/>
      <c r="F61" s="7">
        <f>F62+F63</f>
        <v>52.599999999999994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X62+X63</f>
        <v>52.599999999999994</v>
      </c>
    </row>
    <row r="62" spans="1:24" s="27" customFormat="1" ht="31.5" outlineLevel="5">
      <c r="A62" s="49" t="s">
        <v>104</v>
      </c>
      <c r="B62" s="50" t="s">
        <v>7</v>
      </c>
      <c r="C62" s="50" t="s">
        <v>258</v>
      </c>
      <c r="D62" s="50" t="s">
        <v>106</v>
      </c>
      <c r="E62" s="50"/>
      <c r="F62" s="51">
        <v>11.7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51">
        <v>11.7</v>
      </c>
    </row>
    <row r="63" spans="1:24" s="27" customFormat="1" ht="15.75" outlineLevel="5">
      <c r="A63" s="49" t="s">
        <v>105</v>
      </c>
      <c r="B63" s="50" t="s">
        <v>7</v>
      </c>
      <c r="C63" s="50" t="s">
        <v>258</v>
      </c>
      <c r="D63" s="50" t="s">
        <v>107</v>
      </c>
      <c r="E63" s="50"/>
      <c r="F63" s="51">
        <v>40.9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51">
        <v>40.9</v>
      </c>
    </row>
    <row r="64" spans="1:24" s="27" customFormat="1" ht="15.75" outlineLevel="5">
      <c r="A64" s="8" t="s">
        <v>201</v>
      </c>
      <c r="B64" s="9" t="s">
        <v>202</v>
      </c>
      <c r="C64" s="9" t="s">
        <v>254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10">
        <f>X65</f>
        <v>0</v>
      </c>
    </row>
    <row r="65" spans="1:24" s="27" customFormat="1" ht="31.5" outlineLevel="5">
      <c r="A65" s="22" t="s">
        <v>138</v>
      </c>
      <c r="B65" s="9" t="s">
        <v>202</v>
      </c>
      <c r="C65" s="9" t="s">
        <v>255</v>
      </c>
      <c r="D65" s="9" t="s">
        <v>5</v>
      </c>
      <c r="E65" s="9"/>
      <c r="F65" s="1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10">
        <f>X66</f>
        <v>0</v>
      </c>
    </row>
    <row r="66" spans="1:24" s="27" customFormat="1" ht="31.5" outlineLevel="5">
      <c r="A66" s="22" t="s">
        <v>140</v>
      </c>
      <c r="B66" s="9" t="s">
        <v>202</v>
      </c>
      <c r="C66" s="9" t="s">
        <v>256</v>
      </c>
      <c r="D66" s="9" t="s">
        <v>5</v>
      </c>
      <c r="E66" s="9"/>
      <c r="F66" s="10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10">
        <f>X67</f>
        <v>0</v>
      </c>
    </row>
    <row r="67" spans="1:24" s="27" customFormat="1" ht="31.5" outlineLevel="5">
      <c r="A67" s="52" t="s">
        <v>203</v>
      </c>
      <c r="B67" s="19" t="s">
        <v>202</v>
      </c>
      <c r="C67" s="19" t="s">
        <v>262</v>
      </c>
      <c r="D67" s="19" t="s">
        <v>5</v>
      </c>
      <c r="E67" s="19"/>
      <c r="F67" s="20">
        <f>F68</f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20">
        <f>X68</f>
        <v>0</v>
      </c>
    </row>
    <row r="68" spans="1:24" s="27" customFormat="1" ht="31.5" outlineLevel="5">
      <c r="A68" s="5" t="s">
        <v>96</v>
      </c>
      <c r="B68" s="6" t="s">
        <v>202</v>
      </c>
      <c r="C68" s="6" t="s">
        <v>262</v>
      </c>
      <c r="D68" s="6" t="s">
        <v>97</v>
      </c>
      <c r="E68" s="6"/>
      <c r="F68" s="7">
        <f>F69</f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7">
        <f>X69</f>
        <v>0</v>
      </c>
    </row>
    <row r="69" spans="1:24" s="27" customFormat="1" ht="31.5" outlineLevel="5">
      <c r="A69" s="49" t="s">
        <v>100</v>
      </c>
      <c r="B69" s="50" t="s">
        <v>202</v>
      </c>
      <c r="C69" s="50" t="s">
        <v>262</v>
      </c>
      <c r="D69" s="50" t="s">
        <v>101</v>
      </c>
      <c r="E69" s="50"/>
      <c r="F69" s="51"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1">
        <v>0</v>
      </c>
    </row>
    <row r="70" spans="1:24" s="27" customFormat="1" ht="50.25" customHeight="1" outlineLevel="3">
      <c r="A70" s="8" t="s">
        <v>29</v>
      </c>
      <c r="B70" s="9" t="s">
        <v>8</v>
      </c>
      <c r="C70" s="9" t="s">
        <v>254</v>
      </c>
      <c r="D70" s="9" t="s">
        <v>5</v>
      </c>
      <c r="E70" s="9"/>
      <c r="F70" s="10">
        <f>F71</f>
        <v>5101.34</v>
      </c>
      <c r="G70" s="10">
        <f aca="true" t="shared" si="14" ref="G70:V73">G71</f>
        <v>0</v>
      </c>
      <c r="H70" s="10">
        <f t="shared" si="14"/>
        <v>0</v>
      </c>
      <c r="I70" s="10">
        <f t="shared" si="14"/>
        <v>0</v>
      </c>
      <c r="J70" s="10">
        <f t="shared" si="14"/>
        <v>0</v>
      </c>
      <c r="K70" s="10">
        <f t="shared" si="14"/>
        <v>0</v>
      </c>
      <c r="L70" s="10">
        <f t="shared" si="14"/>
        <v>0</v>
      </c>
      <c r="M70" s="10">
        <f t="shared" si="14"/>
        <v>0</v>
      </c>
      <c r="N70" s="10">
        <f t="shared" si="14"/>
        <v>0</v>
      </c>
      <c r="O70" s="10">
        <f t="shared" si="14"/>
        <v>0</v>
      </c>
      <c r="P70" s="10">
        <f t="shared" si="14"/>
        <v>0</v>
      </c>
      <c r="Q70" s="10">
        <f t="shared" si="14"/>
        <v>0</v>
      </c>
      <c r="R70" s="10">
        <f t="shared" si="14"/>
        <v>0</v>
      </c>
      <c r="S70" s="10">
        <f t="shared" si="14"/>
        <v>0</v>
      </c>
      <c r="T70" s="10">
        <f t="shared" si="14"/>
        <v>0</v>
      </c>
      <c r="U70" s="10">
        <f t="shared" si="14"/>
        <v>0</v>
      </c>
      <c r="V70" s="10">
        <f t="shared" si="14"/>
        <v>0</v>
      </c>
      <c r="X70" s="10">
        <f>X71</f>
        <v>5101.34</v>
      </c>
    </row>
    <row r="71" spans="1:24" s="27" customFormat="1" ht="31.5" outlineLevel="3">
      <c r="A71" s="22" t="s">
        <v>138</v>
      </c>
      <c r="B71" s="12" t="s">
        <v>8</v>
      </c>
      <c r="C71" s="12" t="s">
        <v>255</v>
      </c>
      <c r="D71" s="12" t="s">
        <v>5</v>
      </c>
      <c r="E71" s="12"/>
      <c r="F71" s="13">
        <f>F72</f>
        <v>5101.34</v>
      </c>
      <c r="G71" s="13">
        <f aca="true" t="shared" si="15" ref="G71:V71">G73</f>
        <v>0</v>
      </c>
      <c r="H71" s="13">
        <f t="shared" si="15"/>
        <v>0</v>
      </c>
      <c r="I71" s="13">
        <f t="shared" si="15"/>
        <v>0</v>
      </c>
      <c r="J71" s="13">
        <f t="shared" si="15"/>
        <v>0</v>
      </c>
      <c r="K71" s="13">
        <f t="shared" si="15"/>
        <v>0</v>
      </c>
      <c r="L71" s="13">
        <f t="shared" si="15"/>
        <v>0</v>
      </c>
      <c r="M71" s="13">
        <f t="shared" si="15"/>
        <v>0</v>
      </c>
      <c r="N71" s="13">
        <f t="shared" si="15"/>
        <v>0</v>
      </c>
      <c r="O71" s="13">
        <f t="shared" si="15"/>
        <v>0</v>
      </c>
      <c r="P71" s="13">
        <f t="shared" si="15"/>
        <v>0</v>
      </c>
      <c r="Q71" s="13">
        <f t="shared" si="15"/>
        <v>0</v>
      </c>
      <c r="R71" s="13">
        <f t="shared" si="15"/>
        <v>0</v>
      </c>
      <c r="S71" s="13">
        <f t="shared" si="15"/>
        <v>0</v>
      </c>
      <c r="T71" s="13">
        <f t="shared" si="15"/>
        <v>0</v>
      </c>
      <c r="U71" s="13">
        <f t="shared" si="15"/>
        <v>0</v>
      </c>
      <c r="V71" s="13">
        <f t="shared" si="15"/>
        <v>0</v>
      </c>
      <c r="X71" s="13">
        <f>X72</f>
        <v>5101.34</v>
      </c>
    </row>
    <row r="72" spans="1:24" s="27" customFormat="1" ht="31.5" outlineLevel="3">
      <c r="A72" s="22" t="s">
        <v>140</v>
      </c>
      <c r="B72" s="12" t="s">
        <v>8</v>
      </c>
      <c r="C72" s="12" t="s">
        <v>256</v>
      </c>
      <c r="D72" s="12" t="s">
        <v>5</v>
      </c>
      <c r="E72" s="12"/>
      <c r="F72" s="13">
        <f>F73</f>
        <v>5101.34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X72" s="13">
        <f>X73</f>
        <v>5101.34</v>
      </c>
    </row>
    <row r="73" spans="1:24" s="27" customFormat="1" ht="47.25" outlineLevel="4">
      <c r="A73" s="53" t="s">
        <v>205</v>
      </c>
      <c r="B73" s="19" t="s">
        <v>8</v>
      </c>
      <c r="C73" s="19" t="s">
        <v>258</v>
      </c>
      <c r="D73" s="19" t="s">
        <v>5</v>
      </c>
      <c r="E73" s="19"/>
      <c r="F73" s="20">
        <f>F74+F78</f>
        <v>5101.34</v>
      </c>
      <c r="G73" s="7">
        <f t="shared" si="14"/>
        <v>0</v>
      </c>
      <c r="H73" s="7">
        <f t="shared" si="14"/>
        <v>0</v>
      </c>
      <c r="I73" s="7">
        <f t="shared" si="14"/>
        <v>0</v>
      </c>
      <c r="J73" s="7">
        <f t="shared" si="14"/>
        <v>0</v>
      </c>
      <c r="K73" s="7">
        <f t="shared" si="14"/>
        <v>0</v>
      </c>
      <c r="L73" s="7">
        <f t="shared" si="14"/>
        <v>0</v>
      </c>
      <c r="M73" s="7">
        <f t="shared" si="14"/>
        <v>0</v>
      </c>
      <c r="N73" s="7">
        <f t="shared" si="14"/>
        <v>0</v>
      </c>
      <c r="O73" s="7">
        <f t="shared" si="14"/>
        <v>0</v>
      </c>
      <c r="P73" s="7">
        <f t="shared" si="14"/>
        <v>0</v>
      </c>
      <c r="Q73" s="7">
        <f t="shared" si="14"/>
        <v>0</v>
      </c>
      <c r="R73" s="7">
        <f t="shared" si="14"/>
        <v>0</v>
      </c>
      <c r="S73" s="7">
        <f t="shared" si="14"/>
        <v>0</v>
      </c>
      <c r="T73" s="7">
        <f t="shared" si="14"/>
        <v>0</v>
      </c>
      <c r="U73" s="7">
        <f t="shared" si="14"/>
        <v>0</v>
      </c>
      <c r="V73" s="7">
        <f t="shared" si="14"/>
        <v>0</v>
      </c>
      <c r="X73" s="20">
        <f>X74+X78</f>
        <v>5101.34</v>
      </c>
    </row>
    <row r="74" spans="1:24" s="27" customFormat="1" ht="31.5" outlineLevel="5">
      <c r="A74" s="5" t="s">
        <v>95</v>
      </c>
      <c r="B74" s="6" t="s">
        <v>8</v>
      </c>
      <c r="C74" s="6" t="s">
        <v>258</v>
      </c>
      <c r="D74" s="6" t="s">
        <v>94</v>
      </c>
      <c r="E74" s="6"/>
      <c r="F74" s="7">
        <f>F75+F76+F77</f>
        <v>5101.34</v>
      </c>
      <c r="G74" s="7">
        <f aca="true" t="shared" si="16" ref="G74:X74">G75+G76+G77</f>
        <v>0</v>
      </c>
      <c r="H74" s="7">
        <f t="shared" si="16"/>
        <v>0</v>
      </c>
      <c r="I74" s="7">
        <f t="shared" si="16"/>
        <v>0</v>
      </c>
      <c r="J74" s="7">
        <f t="shared" si="16"/>
        <v>0</v>
      </c>
      <c r="K74" s="7">
        <f t="shared" si="16"/>
        <v>0</v>
      </c>
      <c r="L74" s="7">
        <f t="shared" si="16"/>
        <v>0</v>
      </c>
      <c r="M74" s="7">
        <f t="shared" si="16"/>
        <v>0</v>
      </c>
      <c r="N74" s="7">
        <f t="shared" si="16"/>
        <v>0</v>
      </c>
      <c r="O74" s="7">
        <f t="shared" si="16"/>
        <v>0</v>
      </c>
      <c r="P74" s="7">
        <f t="shared" si="16"/>
        <v>0</v>
      </c>
      <c r="Q74" s="7">
        <f t="shared" si="16"/>
        <v>0</v>
      </c>
      <c r="R74" s="7">
        <f t="shared" si="16"/>
        <v>0</v>
      </c>
      <c r="S74" s="7">
        <f t="shared" si="16"/>
        <v>0</v>
      </c>
      <c r="T74" s="7">
        <f t="shared" si="16"/>
        <v>0</v>
      </c>
      <c r="U74" s="7">
        <f t="shared" si="16"/>
        <v>0</v>
      </c>
      <c r="V74" s="7">
        <f t="shared" si="16"/>
        <v>0</v>
      </c>
      <c r="W74" s="7">
        <f t="shared" si="16"/>
        <v>0</v>
      </c>
      <c r="X74" s="7">
        <f t="shared" si="16"/>
        <v>5101.34</v>
      </c>
    </row>
    <row r="75" spans="1:24" s="27" customFormat="1" ht="31.5" outlineLevel="5">
      <c r="A75" s="49" t="s">
        <v>247</v>
      </c>
      <c r="B75" s="50" t="s">
        <v>8</v>
      </c>
      <c r="C75" s="50" t="s">
        <v>258</v>
      </c>
      <c r="D75" s="50" t="s">
        <v>92</v>
      </c>
      <c r="E75" s="50"/>
      <c r="F75" s="51">
        <v>3910.6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51">
        <v>3910.6</v>
      </c>
    </row>
    <row r="76" spans="1:24" s="27" customFormat="1" ht="47.25" outlineLevel="5">
      <c r="A76" s="49" t="s">
        <v>253</v>
      </c>
      <c r="B76" s="50" t="s">
        <v>8</v>
      </c>
      <c r="C76" s="50" t="s">
        <v>258</v>
      </c>
      <c r="D76" s="50" t="s">
        <v>93</v>
      </c>
      <c r="E76" s="50"/>
      <c r="F76" s="51">
        <v>1.6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1">
        <v>1.6</v>
      </c>
    </row>
    <row r="77" spans="1:24" s="27" customFormat="1" ht="47.25" outlineLevel="5">
      <c r="A77" s="49" t="s">
        <v>248</v>
      </c>
      <c r="B77" s="50" t="s">
        <v>8</v>
      </c>
      <c r="C77" s="50" t="s">
        <v>258</v>
      </c>
      <c r="D77" s="50" t="s">
        <v>249</v>
      </c>
      <c r="E77" s="50"/>
      <c r="F77" s="51">
        <v>1189.14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51">
        <v>1189.14</v>
      </c>
    </row>
    <row r="78" spans="1:24" s="27" customFormat="1" ht="31.5" outlineLevel="5">
      <c r="A78" s="5" t="s">
        <v>96</v>
      </c>
      <c r="B78" s="6" t="s">
        <v>8</v>
      </c>
      <c r="C78" s="6" t="s">
        <v>258</v>
      </c>
      <c r="D78" s="6" t="s">
        <v>97</v>
      </c>
      <c r="E78" s="6"/>
      <c r="F78" s="7">
        <f>F79+F80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7">
        <f>X79+X80</f>
        <v>0</v>
      </c>
    </row>
    <row r="79" spans="1:24" s="27" customFormat="1" ht="31.5" outlineLevel="5">
      <c r="A79" s="49" t="s">
        <v>98</v>
      </c>
      <c r="B79" s="50" t="s">
        <v>8</v>
      </c>
      <c r="C79" s="50" t="s">
        <v>258</v>
      </c>
      <c r="D79" s="50" t="s">
        <v>99</v>
      </c>
      <c r="E79" s="50"/>
      <c r="F79" s="51"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51">
        <v>0</v>
      </c>
    </row>
    <row r="80" spans="1:24" s="27" customFormat="1" ht="31.5" outlineLevel="5">
      <c r="A80" s="49" t="s">
        <v>100</v>
      </c>
      <c r="B80" s="50" t="s">
        <v>8</v>
      </c>
      <c r="C80" s="50" t="s">
        <v>258</v>
      </c>
      <c r="D80" s="50" t="s">
        <v>101</v>
      </c>
      <c r="E80" s="50"/>
      <c r="F80" s="51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51">
        <v>0</v>
      </c>
    </row>
    <row r="81" spans="1:24" s="27" customFormat="1" ht="15.75" outlineLevel="5">
      <c r="A81" s="8" t="s">
        <v>213</v>
      </c>
      <c r="B81" s="9" t="s">
        <v>214</v>
      </c>
      <c r="C81" s="9" t="s">
        <v>254</v>
      </c>
      <c r="D81" s="9" t="s">
        <v>5</v>
      </c>
      <c r="E81" s="9"/>
      <c r="F81" s="10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10">
        <f>X82</f>
        <v>0</v>
      </c>
    </row>
    <row r="82" spans="1:24" s="27" customFormat="1" ht="31.5" outlineLevel="5">
      <c r="A82" s="22" t="s">
        <v>138</v>
      </c>
      <c r="B82" s="9" t="s">
        <v>214</v>
      </c>
      <c r="C82" s="9" t="s">
        <v>255</v>
      </c>
      <c r="D82" s="9" t="s">
        <v>5</v>
      </c>
      <c r="E82" s="9"/>
      <c r="F82" s="10">
        <f>F83</f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10">
        <f>X83</f>
        <v>0</v>
      </c>
    </row>
    <row r="83" spans="1:24" s="27" customFormat="1" ht="31.5" outlineLevel="5">
      <c r="A83" s="22" t="s">
        <v>140</v>
      </c>
      <c r="B83" s="9" t="s">
        <v>214</v>
      </c>
      <c r="C83" s="9" t="s">
        <v>256</v>
      </c>
      <c r="D83" s="9" t="s">
        <v>5</v>
      </c>
      <c r="E83" s="9"/>
      <c r="F83" s="10">
        <f>F84</f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X83" s="10">
        <f>X84</f>
        <v>0</v>
      </c>
    </row>
    <row r="84" spans="1:24" s="27" customFormat="1" ht="31.5" outlineLevel="5">
      <c r="A84" s="52" t="s">
        <v>212</v>
      </c>
      <c r="B84" s="19" t="s">
        <v>214</v>
      </c>
      <c r="C84" s="19" t="s">
        <v>263</v>
      </c>
      <c r="D84" s="19" t="s">
        <v>5</v>
      </c>
      <c r="E84" s="19"/>
      <c r="F84" s="20">
        <f>F85</f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X84" s="20">
        <f>X85</f>
        <v>0</v>
      </c>
    </row>
    <row r="85" spans="1:24" s="27" customFormat="1" ht="15.75" outlineLevel="5">
      <c r="A85" s="5" t="s">
        <v>233</v>
      </c>
      <c r="B85" s="6" t="s">
        <v>214</v>
      </c>
      <c r="C85" s="6" t="s">
        <v>263</v>
      </c>
      <c r="D85" s="6" t="s">
        <v>231</v>
      </c>
      <c r="E85" s="6"/>
      <c r="F85" s="7">
        <f>F86</f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X85" s="7">
        <f>X86</f>
        <v>0</v>
      </c>
    </row>
    <row r="86" spans="1:24" s="27" customFormat="1" ht="15.75" outlineLevel="5">
      <c r="A86" s="49" t="s">
        <v>234</v>
      </c>
      <c r="B86" s="50" t="s">
        <v>214</v>
      </c>
      <c r="C86" s="50" t="s">
        <v>263</v>
      </c>
      <c r="D86" s="50" t="s">
        <v>232</v>
      </c>
      <c r="E86" s="50"/>
      <c r="F86" s="51"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51">
        <v>0</v>
      </c>
    </row>
    <row r="87" spans="1:24" s="27" customFormat="1" ht="15.75" outlineLevel="3">
      <c r="A87" s="8" t="s">
        <v>31</v>
      </c>
      <c r="B87" s="9" t="s">
        <v>9</v>
      </c>
      <c r="C87" s="9" t="s">
        <v>254</v>
      </c>
      <c r="D87" s="9" t="s">
        <v>5</v>
      </c>
      <c r="E87" s="9"/>
      <c r="F87" s="10">
        <f>F88</f>
        <v>200</v>
      </c>
      <c r="G87" s="10" t="e">
        <f>#REF!</f>
        <v>#REF!</v>
      </c>
      <c r="H87" s="10" t="e">
        <f>#REF!</f>
        <v>#REF!</v>
      </c>
      <c r="I87" s="10" t="e">
        <f>#REF!</f>
        <v>#REF!</v>
      </c>
      <c r="J87" s="10" t="e">
        <f>#REF!</f>
        <v>#REF!</v>
      </c>
      <c r="K87" s="10" t="e">
        <f>#REF!</f>
        <v>#REF!</v>
      </c>
      <c r="L87" s="10" t="e">
        <f>#REF!</f>
        <v>#REF!</v>
      </c>
      <c r="M87" s="10" t="e">
        <f>#REF!</f>
        <v>#REF!</v>
      </c>
      <c r="N87" s="10" t="e">
        <f>#REF!</f>
        <v>#REF!</v>
      </c>
      <c r="O87" s="10" t="e">
        <f>#REF!</f>
        <v>#REF!</v>
      </c>
      <c r="P87" s="10" t="e">
        <f>#REF!</f>
        <v>#REF!</v>
      </c>
      <c r="Q87" s="10" t="e">
        <f>#REF!</f>
        <v>#REF!</v>
      </c>
      <c r="R87" s="10" t="e">
        <f>#REF!</f>
        <v>#REF!</v>
      </c>
      <c r="S87" s="10" t="e">
        <f>#REF!</f>
        <v>#REF!</v>
      </c>
      <c r="T87" s="10" t="e">
        <f>#REF!</f>
        <v>#REF!</v>
      </c>
      <c r="U87" s="10" t="e">
        <f>#REF!</f>
        <v>#REF!</v>
      </c>
      <c r="V87" s="10" t="e">
        <f>#REF!</f>
        <v>#REF!</v>
      </c>
      <c r="X87" s="10">
        <f>X88</f>
        <v>200</v>
      </c>
    </row>
    <row r="88" spans="1:24" s="27" customFormat="1" ht="31.5" outlineLevel="3">
      <c r="A88" s="22" t="s">
        <v>138</v>
      </c>
      <c r="B88" s="12" t="s">
        <v>9</v>
      </c>
      <c r="C88" s="12" t="s">
        <v>255</v>
      </c>
      <c r="D88" s="12" t="s">
        <v>5</v>
      </c>
      <c r="E88" s="12"/>
      <c r="F88" s="13">
        <f>F89</f>
        <v>200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X88" s="13">
        <f>X89</f>
        <v>200</v>
      </c>
    </row>
    <row r="89" spans="1:24" s="27" customFormat="1" ht="31.5" outlineLevel="3">
      <c r="A89" s="22" t="s">
        <v>140</v>
      </c>
      <c r="B89" s="12" t="s">
        <v>9</v>
      </c>
      <c r="C89" s="12" t="s">
        <v>256</v>
      </c>
      <c r="D89" s="12" t="s">
        <v>5</v>
      </c>
      <c r="E89" s="12"/>
      <c r="F89" s="13">
        <f>F90</f>
        <v>200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X89" s="13">
        <f>X90</f>
        <v>200</v>
      </c>
    </row>
    <row r="90" spans="1:24" s="27" customFormat="1" ht="31.5" outlineLevel="4">
      <c r="A90" s="52" t="s">
        <v>142</v>
      </c>
      <c r="B90" s="19" t="s">
        <v>9</v>
      </c>
      <c r="C90" s="19" t="s">
        <v>264</v>
      </c>
      <c r="D90" s="19" t="s">
        <v>5</v>
      </c>
      <c r="E90" s="19"/>
      <c r="F90" s="20">
        <f>F91</f>
        <v>200</v>
      </c>
      <c r="G90" s="7">
        <f aca="true" t="shared" si="17" ref="G90:V90">G91</f>
        <v>0</v>
      </c>
      <c r="H90" s="7">
        <f t="shared" si="17"/>
        <v>0</v>
      </c>
      <c r="I90" s="7">
        <f t="shared" si="17"/>
        <v>0</v>
      </c>
      <c r="J90" s="7">
        <f t="shared" si="17"/>
        <v>0</v>
      </c>
      <c r="K90" s="7">
        <f t="shared" si="17"/>
        <v>0</v>
      </c>
      <c r="L90" s="7">
        <f t="shared" si="17"/>
        <v>0</v>
      </c>
      <c r="M90" s="7">
        <f t="shared" si="17"/>
        <v>0</v>
      </c>
      <c r="N90" s="7">
        <f t="shared" si="17"/>
        <v>0</v>
      </c>
      <c r="O90" s="7">
        <f t="shared" si="17"/>
        <v>0</v>
      </c>
      <c r="P90" s="7">
        <f t="shared" si="17"/>
        <v>0</v>
      </c>
      <c r="Q90" s="7">
        <f t="shared" si="17"/>
        <v>0</v>
      </c>
      <c r="R90" s="7">
        <f t="shared" si="17"/>
        <v>0</v>
      </c>
      <c r="S90" s="7">
        <f t="shared" si="17"/>
        <v>0</v>
      </c>
      <c r="T90" s="7">
        <f t="shared" si="17"/>
        <v>0</v>
      </c>
      <c r="U90" s="7">
        <f t="shared" si="17"/>
        <v>0</v>
      </c>
      <c r="V90" s="7">
        <f t="shared" si="17"/>
        <v>0</v>
      </c>
      <c r="X90" s="20">
        <f>X91</f>
        <v>200</v>
      </c>
    </row>
    <row r="91" spans="1:24" s="27" customFormat="1" ht="15.75" outlineLevel="5">
      <c r="A91" s="5" t="s">
        <v>112</v>
      </c>
      <c r="B91" s="6" t="s">
        <v>9</v>
      </c>
      <c r="C91" s="6" t="s">
        <v>264</v>
      </c>
      <c r="D91" s="6" t="s">
        <v>111</v>
      </c>
      <c r="E91" s="6"/>
      <c r="F91" s="7">
        <v>200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7">
        <v>200</v>
      </c>
    </row>
    <row r="92" spans="1:24" s="27" customFormat="1" ht="15.75" customHeight="1" outlineLevel="3">
      <c r="A92" s="8" t="s">
        <v>32</v>
      </c>
      <c r="B92" s="9" t="s">
        <v>71</v>
      </c>
      <c r="C92" s="9" t="s">
        <v>254</v>
      </c>
      <c r="D92" s="9" t="s">
        <v>5</v>
      </c>
      <c r="E92" s="9"/>
      <c r="F92" s="84">
        <f aca="true" t="shared" si="18" ref="F92:X92">F93+F162</f>
        <v>45942.909999999996</v>
      </c>
      <c r="G92" s="84">
        <f t="shared" si="18"/>
        <v>0</v>
      </c>
      <c r="H92" s="84">
        <f t="shared" si="18"/>
        <v>0</v>
      </c>
      <c r="I92" s="84">
        <f t="shared" si="18"/>
        <v>0</v>
      </c>
      <c r="J92" s="84">
        <f t="shared" si="18"/>
        <v>0</v>
      </c>
      <c r="K92" s="84">
        <f t="shared" si="18"/>
        <v>0</v>
      </c>
      <c r="L92" s="84">
        <f t="shared" si="18"/>
        <v>0</v>
      </c>
      <c r="M92" s="84">
        <f t="shared" si="18"/>
        <v>0</v>
      </c>
      <c r="N92" s="84">
        <f t="shared" si="18"/>
        <v>0</v>
      </c>
      <c r="O92" s="84">
        <f t="shared" si="18"/>
        <v>0</v>
      </c>
      <c r="P92" s="84">
        <f t="shared" si="18"/>
        <v>0</v>
      </c>
      <c r="Q92" s="84">
        <f t="shared" si="18"/>
        <v>0</v>
      </c>
      <c r="R92" s="84">
        <f t="shared" si="18"/>
        <v>0</v>
      </c>
      <c r="S92" s="84">
        <f t="shared" si="18"/>
        <v>0</v>
      </c>
      <c r="T92" s="84">
        <f t="shared" si="18"/>
        <v>0</v>
      </c>
      <c r="U92" s="84">
        <f t="shared" si="18"/>
        <v>0</v>
      </c>
      <c r="V92" s="84">
        <f t="shared" si="18"/>
        <v>0</v>
      </c>
      <c r="W92" s="84">
        <f t="shared" si="18"/>
        <v>0</v>
      </c>
      <c r="X92" s="84">
        <f t="shared" si="18"/>
        <v>46101.24</v>
      </c>
    </row>
    <row r="93" spans="1:24" s="27" customFormat="1" ht="31.5" outlineLevel="3">
      <c r="A93" s="22" t="s">
        <v>138</v>
      </c>
      <c r="B93" s="12" t="s">
        <v>71</v>
      </c>
      <c r="C93" s="12" t="s">
        <v>255</v>
      </c>
      <c r="D93" s="12" t="s">
        <v>5</v>
      </c>
      <c r="E93" s="12"/>
      <c r="F93" s="90">
        <f>F94</f>
        <v>40363.409999999996</v>
      </c>
      <c r="G93" s="13">
        <f aca="true" t="shared" si="19" ref="G93:V93">G95</f>
        <v>0</v>
      </c>
      <c r="H93" s="13">
        <f t="shared" si="19"/>
        <v>0</v>
      </c>
      <c r="I93" s="13">
        <f t="shared" si="19"/>
        <v>0</v>
      </c>
      <c r="J93" s="13">
        <f t="shared" si="19"/>
        <v>0</v>
      </c>
      <c r="K93" s="13">
        <f t="shared" si="19"/>
        <v>0</v>
      </c>
      <c r="L93" s="13">
        <f t="shared" si="19"/>
        <v>0</v>
      </c>
      <c r="M93" s="13">
        <f t="shared" si="19"/>
        <v>0</v>
      </c>
      <c r="N93" s="13">
        <f t="shared" si="19"/>
        <v>0</v>
      </c>
      <c r="O93" s="13">
        <f t="shared" si="19"/>
        <v>0</v>
      </c>
      <c r="P93" s="13">
        <f t="shared" si="19"/>
        <v>0</v>
      </c>
      <c r="Q93" s="13">
        <f t="shared" si="19"/>
        <v>0</v>
      </c>
      <c r="R93" s="13">
        <f t="shared" si="19"/>
        <v>0</v>
      </c>
      <c r="S93" s="13">
        <f t="shared" si="19"/>
        <v>0</v>
      </c>
      <c r="T93" s="13">
        <f t="shared" si="19"/>
        <v>0</v>
      </c>
      <c r="U93" s="13">
        <f t="shared" si="19"/>
        <v>0</v>
      </c>
      <c r="V93" s="13">
        <f t="shared" si="19"/>
        <v>0</v>
      </c>
      <c r="X93" s="90">
        <f>X94</f>
        <v>40521.74</v>
      </c>
    </row>
    <row r="94" spans="1:24" s="27" customFormat="1" ht="31.5" outlineLevel="3">
      <c r="A94" s="22" t="s">
        <v>140</v>
      </c>
      <c r="B94" s="12" t="s">
        <v>71</v>
      </c>
      <c r="C94" s="12" t="s">
        <v>256</v>
      </c>
      <c r="D94" s="12" t="s">
        <v>5</v>
      </c>
      <c r="E94" s="12"/>
      <c r="F94" s="90">
        <f>F95+F105+F113+F128+F118+F139+F147+F155+F120+F102+F125</f>
        <v>40363.409999999996</v>
      </c>
      <c r="G94" s="90">
        <f aca="true" t="shared" si="20" ref="G94:X94">G95+G105+G113+G128+G118+G139+G147+G155+G120+G102+G125</f>
        <v>0</v>
      </c>
      <c r="H94" s="90">
        <f t="shared" si="20"/>
        <v>0</v>
      </c>
      <c r="I94" s="90">
        <f t="shared" si="20"/>
        <v>0</v>
      </c>
      <c r="J94" s="90">
        <f t="shared" si="20"/>
        <v>0</v>
      </c>
      <c r="K94" s="90">
        <f t="shared" si="20"/>
        <v>0</v>
      </c>
      <c r="L94" s="90">
        <f t="shared" si="20"/>
        <v>0</v>
      </c>
      <c r="M94" s="90">
        <f t="shared" si="20"/>
        <v>0</v>
      </c>
      <c r="N94" s="90">
        <f t="shared" si="20"/>
        <v>0</v>
      </c>
      <c r="O94" s="90">
        <f t="shared" si="20"/>
        <v>0</v>
      </c>
      <c r="P94" s="90">
        <f t="shared" si="20"/>
        <v>0</v>
      </c>
      <c r="Q94" s="90">
        <f t="shared" si="20"/>
        <v>0</v>
      </c>
      <c r="R94" s="90">
        <f t="shared" si="20"/>
        <v>0</v>
      </c>
      <c r="S94" s="90">
        <f t="shared" si="20"/>
        <v>0</v>
      </c>
      <c r="T94" s="90">
        <f t="shared" si="20"/>
        <v>0</v>
      </c>
      <c r="U94" s="90">
        <f t="shared" si="20"/>
        <v>0</v>
      </c>
      <c r="V94" s="90">
        <f t="shared" si="20"/>
        <v>0</v>
      </c>
      <c r="W94" s="90">
        <f t="shared" si="20"/>
        <v>0</v>
      </c>
      <c r="X94" s="90">
        <f t="shared" si="20"/>
        <v>40521.74</v>
      </c>
    </row>
    <row r="95" spans="1:24" s="27" customFormat="1" ht="15.75" outlineLevel="4">
      <c r="A95" s="52" t="s">
        <v>33</v>
      </c>
      <c r="B95" s="19" t="s">
        <v>71</v>
      </c>
      <c r="C95" s="19" t="s">
        <v>265</v>
      </c>
      <c r="D95" s="19" t="s">
        <v>5</v>
      </c>
      <c r="E95" s="19"/>
      <c r="F95" s="86">
        <f>F96+F100</f>
        <v>0</v>
      </c>
      <c r="G95" s="7">
        <f aca="true" t="shared" si="21" ref="G95:V95">G96</f>
        <v>0</v>
      </c>
      <c r="H95" s="7">
        <f t="shared" si="21"/>
        <v>0</v>
      </c>
      <c r="I95" s="7">
        <f t="shared" si="21"/>
        <v>0</v>
      </c>
      <c r="J95" s="7">
        <f t="shared" si="21"/>
        <v>0</v>
      </c>
      <c r="K95" s="7">
        <f t="shared" si="21"/>
        <v>0</v>
      </c>
      <c r="L95" s="7">
        <f t="shared" si="21"/>
        <v>0</v>
      </c>
      <c r="M95" s="7">
        <f t="shared" si="21"/>
        <v>0</v>
      </c>
      <c r="N95" s="7">
        <f t="shared" si="21"/>
        <v>0</v>
      </c>
      <c r="O95" s="7">
        <f t="shared" si="21"/>
        <v>0</v>
      </c>
      <c r="P95" s="7">
        <f t="shared" si="21"/>
        <v>0</v>
      </c>
      <c r="Q95" s="7">
        <f t="shared" si="21"/>
        <v>0</v>
      </c>
      <c r="R95" s="7">
        <f t="shared" si="21"/>
        <v>0</v>
      </c>
      <c r="S95" s="7">
        <f t="shared" si="21"/>
        <v>0</v>
      </c>
      <c r="T95" s="7">
        <f t="shared" si="21"/>
        <v>0</v>
      </c>
      <c r="U95" s="7">
        <f t="shared" si="21"/>
        <v>0</v>
      </c>
      <c r="V95" s="7">
        <f t="shared" si="21"/>
        <v>0</v>
      </c>
      <c r="X95" s="86">
        <f>X96+X100</f>
        <v>0</v>
      </c>
    </row>
    <row r="96" spans="1:24" s="27" customFormat="1" ht="31.5" outlineLevel="5">
      <c r="A96" s="5" t="s">
        <v>95</v>
      </c>
      <c r="B96" s="6" t="s">
        <v>71</v>
      </c>
      <c r="C96" s="6" t="s">
        <v>265</v>
      </c>
      <c r="D96" s="6" t="s">
        <v>94</v>
      </c>
      <c r="E96" s="6"/>
      <c r="F96" s="87">
        <f>F97+F98+F99</f>
        <v>0</v>
      </c>
      <c r="G96" s="87">
        <f aca="true" t="shared" si="22" ref="G96:X96">G97+G98+G99</f>
        <v>0</v>
      </c>
      <c r="H96" s="87">
        <f t="shared" si="22"/>
        <v>0</v>
      </c>
      <c r="I96" s="87">
        <f t="shared" si="22"/>
        <v>0</v>
      </c>
      <c r="J96" s="87">
        <f t="shared" si="22"/>
        <v>0</v>
      </c>
      <c r="K96" s="87">
        <f t="shared" si="22"/>
        <v>0</v>
      </c>
      <c r="L96" s="87">
        <f t="shared" si="22"/>
        <v>0</v>
      </c>
      <c r="M96" s="87">
        <f t="shared" si="22"/>
        <v>0</v>
      </c>
      <c r="N96" s="87">
        <f t="shared" si="22"/>
        <v>0</v>
      </c>
      <c r="O96" s="87">
        <f t="shared" si="22"/>
        <v>0</v>
      </c>
      <c r="P96" s="87">
        <f t="shared" si="22"/>
        <v>0</v>
      </c>
      <c r="Q96" s="87">
        <f t="shared" si="22"/>
        <v>0</v>
      </c>
      <c r="R96" s="87">
        <f t="shared" si="22"/>
        <v>0</v>
      </c>
      <c r="S96" s="87">
        <f t="shared" si="22"/>
        <v>0</v>
      </c>
      <c r="T96" s="87">
        <f t="shared" si="22"/>
        <v>0</v>
      </c>
      <c r="U96" s="87">
        <f t="shared" si="22"/>
        <v>0</v>
      </c>
      <c r="V96" s="87">
        <f t="shared" si="22"/>
        <v>0</v>
      </c>
      <c r="W96" s="87">
        <f t="shared" si="22"/>
        <v>0</v>
      </c>
      <c r="X96" s="87">
        <f t="shared" si="22"/>
        <v>0</v>
      </c>
    </row>
    <row r="97" spans="1:24" s="27" customFormat="1" ht="31.5" outlineLevel="5">
      <c r="A97" s="49" t="s">
        <v>247</v>
      </c>
      <c r="B97" s="50" t="s">
        <v>71</v>
      </c>
      <c r="C97" s="50" t="s">
        <v>265</v>
      </c>
      <c r="D97" s="50" t="s">
        <v>92</v>
      </c>
      <c r="E97" s="50"/>
      <c r="F97" s="88"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8">
        <v>0</v>
      </c>
    </row>
    <row r="98" spans="1:24" s="27" customFormat="1" ht="47.25" outlineLevel="5">
      <c r="A98" s="49" t="s">
        <v>253</v>
      </c>
      <c r="B98" s="50" t="s">
        <v>71</v>
      </c>
      <c r="C98" s="50" t="s">
        <v>265</v>
      </c>
      <c r="D98" s="50" t="s">
        <v>93</v>
      </c>
      <c r="E98" s="50"/>
      <c r="F98" s="88"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8">
        <v>0</v>
      </c>
    </row>
    <row r="99" spans="1:24" s="27" customFormat="1" ht="47.25" outlineLevel="5">
      <c r="A99" s="49" t="s">
        <v>248</v>
      </c>
      <c r="B99" s="50" t="s">
        <v>71</v>
      </c>
      <c r="C99" s="50" t="s">
        <v>265</v>
      </c>
      <c r="D99" s="50" t="s">
        <v>249</v>
      </c>
      <c r="E99" s="50"/>
      <c r="F99" s="88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8">
        <v>0</v>
      </c>
    </row>
    <row r="100" spans="1:24" s="27" customFormat="1" ht="31.5" outlineLevel="5">
      <c r="A100" s="5" t="s">
        <v>96</v>
      </c>
      <c r="B100" s="6" t="s">
        <v>71</v>
      </c>
      <c r="C100" s="6" t="s">
        <v>265</v>
      </c>
      <c r="D100" s="6" t="s">
        <v>97</v>
      </c>
      <c r="E100" s="6"/>
      <c r="F100" s="87">
        <f>F101</f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7">
        <f>X101</f>
        <v>0</v>
      </c>
    </row>
    <row r="101" spans="1:24" s="27" customFormat="1" ht="31.5" outlineLevel="5">
      <c r="A101" s="49" t="s">
        <v>100</v>
      </c>
      <c r="B101" s="50" t="s">
        <v>71</v>
      </c>
      <c r="C101" s="50" t="s">
        <v>265</v>
      </c>
      <c r="D101" s="50" t="s">
        <v>101</v>
      </c>
      <c r="E101" s="50"/>
      <c r="F101" s="88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8">
        <v>0</v>
      </c>
    </row>
    <row r="102" spans="1:24" s="27" customFormat="1" ht="47.25" outlineLevel="5">
      <c r="A102" s="52" t="s">
        <v>235</v>
      </c>
      <c r="B102" s="19" t="s">
        <v>71</v>
      </c>
      <c r="C102" s="19" t="s">
        <v>266</v>
      </c>
      <c r="D102" s="19" t="s">
        <v>5</v>
      </c>
      <c r="E102" s="19"/>
      <c r="F102" s="86">
        <f>F103</f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6">
        <f>X103</f>
        <v>0</v>
      </c>
    </row>
    <row r="103" spans="1:24" s="27" customFormat="1" ht="31.5" outlineLevel="5">
      <c r="A103" s="5" t="s">
        <v>96</v>
      </c>
      <c r="B103" s="6" t="s">
        <v>71</v>
      </c>
      <c r="C103" s="6" t="s">
        <v>266</v>
      </c>
      <c r="D103" s="6" t="s">
        <v>97</v>
      </c>
      <c r="E103" s="6"/>
      <c r="F103" s="87">
        <f>F104</f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7">
        <f>X104</f>
        <v>0</v>
      </c>
    </row>
    <row r="104" spans="1:24" s="27" customFormat="1" ht="31.5" outlineLevel="5">
      <c r="A104" s="49" t="s">
        <v>100</v>
      </c>
      <c r="B104" s="50" t="s">
        <v>71</v>
      </c>
      <c r="C104" s="50" t="s">
        <v>266</v>
      </c>
      <c r="D104" s="50" t="s">
        <v>101</v>
      </c>
      <c r="E104" s="50"/>
      <c r="F104" s="88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88">
        <v>0</v>
      </c>
    </row>
    <row r="105" spans="1:24" s="27" customFormat="1" ht="47.25" outlineLevel="4">
      <c r="A105" s="53" t="s">
        <v>205</v>
      </c>
      <c r="B105" s="19" t="s">
        <v>71</v>
      </c>
      <c r="C105" s="19" t="s">
        <v>258</v>
      </c>
      <c r="D105" s="19" t="s">
        <v>5</v>
      </c>
      <c r="E105" s="19"/>
      <c r="F105" s="86">
        <f>F106+F110</f>
        <v>17381.739999999998</v>
      </c>
      <c r="G105" s="7">
        <f aca="true" t="shared" si="23" ref="G105:V105">G106</f>
        <v>0</v>
      </c>
      <c r="H105" s="7">
        <f t="shared" si="23"/>
        <v>0</v>
      </c>
      <c r="I105" s="7">
        <f t="shared" si="23"/>
        <v>0</v>
      </c>
      <c r="J105" s="7">
        <f t="shared" si="23"/>
        <v>0</v>
      </c>
      <c r="K105" s="7">
        <f t="shared" si="23"/>
        <v>0</v>
      </c>
      <c r="L105" s="7">
        <f t="shared" si="23"/>
        <v>0</v>
      </c>
      <c r="M105" s="7">
        <f t="shared" si="23"/>
        <v>0</v>
      </c>
      <c r="N105" s="7">
        <f t="shared" si="23"/>
        <v>0</v>
      </c>
      <c r="O105" s="7">
        <f t="shared" si="23"/>
        <v>0</v>
      </c>
      <c r="P105" s="7">
        <f t="shared" si="23"/>
        <v>0</v>
      </c>
      <c r="Q105" s="7">
        <f t="shared" si="23"/>
        <v>0</v>
      </c>
      <c r="R105" s="7">
        <f t="shared" si="23"/>
        <v>0</v>
      </c>
      <c r="S105" s="7">
        <f t="shared" si="23"/>
        <v>0</v>
      </c>
      <c r="T105" s="7">
        <f t="shared" si="23"/>
        <v>0</v>
      </c>
      <c r="U105" s="7">
        <f t="shared" si="23"/>
        <v>0</v>
      </c>
      <c r="V105" s="7">
        <f t="shared" si="23"/>
        <v>0</v>
      </c>
      <c r="X105" s="86">
        <f>X106+X110</f>
        <v>17381.739999999998</v>
      </c>
    </row>
    <row r="106" spans="1:24" s="27" customFormat="1" ht="31.5" outlineLevel="5">
      <c r="A106" s="5" t="s">
        <v>95</v>
      </c>
      <c r="B106" s="6" t="s">
        <v>71</v>
      </c>
      <c r="C106" s="6" t="s">
        <v>258</v>
      </c>
      <c r="D106" s="6" t="s">
        <v>94</v>
      </c>
      <c r="E106" s="6"/>
      <c r="F106" s="87">
        <f>F107+F108+F109</f>
        <v>17269.739999999998</v>
      </c>
      <c r="G106" s="87">
        <f aca="true" t="shared" si="24" ref="G106:X106">G107+G108+G109</f>
        <v>0</v>
      </c>
      <c r="H106" s="87">
        <f t="shared" si="24"/>
        <v>0</v>
      </c>
      <c r="I106" s="87">
        <f t="shared" si="24"/>
        <v>0</v>
      </c>
      <c r="J106" s="87">
        <f t="shared" si="24"/>
        <v>0</v>
      </c>
      <c r="K106" s="87">
        <f t="shared" si="24"/>
        <v>0</v>
      </c>
      <c r="L106" s="87">
        <f t="shared" si="24"/>
        <v>0</v>
      </c>
      <c r="M106" s="87">
        <f t="shared" si="24"/>
        <v>0</v>
      </c>
      <c r="N106" s="87">
        <f t="shared" si="24"/>
        <v>0</v>
      </c>
      <c r="O106" s="87">
        <f t="shared" si="24"/>
        <v>0</v>
      </c>
      <c r="P106" s="87">
        <f t="shared" si="24"/>
        <v>0</v>
      </c>
      <c r="Q106" s="87">
        <f t="shared" si="24"/>
        <v>0</v>
      </c>
      <c r="R106" s="87">
        <f t="shared" si="24"/>
        <v>0</v>
      </c>
      <c r="S106" s="87">
        <f t="shared" si="24"/>
        <v>0</v>
      </c>
      <c r="T106" s="87">
        <f t="shared" si="24"/>
        <v>0</v>
      </c>
      <c r="U106" s="87">
        <f t="shared" si="24"/>
        <v>0</v>
      </c>
      <c r="V106" s="87">
        <f t="shared" si="24"/>
        <v>0</v>
      </c>
      <c r="W106" s="87">
        <f t="shared" si="24"/>
        <v>0</v>
      </c>
      <c r="X106" s="87">
        <f t="shared" si="24"/>
        <v>17269.739999999998</v>
      </c>
    </row>
    <row r="107" spans="1:24" s="27" customFormat="1" ht="31.5" outlineLevel="5">
      <c r="A107" s="49" t="s">
        <v>247</v>
      </c>
      <c r="B107" s="50" t="s">
        <v>71</v>
      </c>
      <c r="C107" s="50" t="s">
        <v>258</v>
      </c>
      <c r="D107" s="50" t="s">
        <v>92</v>
      </c>
      <c r="E107" s="50"/>
      <c r="F107" s="88">
        <v>13249.21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88">
        <v>13249.21</v>
      </c>
    </row>
    <row r="108" spans="1:24" s="27" customFormat="1" ht="47.25" outlineLevel="5">
      <c r="A108" s="49" t="s">
        <v>253</v>
      </c>
      <c r="B108" s="50" t="s">
        <v>71</v>
      </c>
      <c r="C108" s="50" t="s">
        <v>258</v>
      </c>
      <c r="D108" s="50" t="s">
        <v>93</v>
      </c>
      <c r="E108" s="50"/>
      <c r="F108" s="51">
        <v>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51">
        <v>2</v>
      </c>
    </row>
    <row r="109" spans="1:24" s="27" customFormat="1" ht="47.25" outlineLevel="5">
      <c r="A109" s="49" t="s">
        <v>248</v>
      </c>
      <c r="B109" s="50" t="s">
        <v>71</v>
      </c>
      <c r="C109" s="50" t="s">
        <v>258</v>
      </c>
      <c r="D109" s="50" t="s">
        <v>249</v>
      </c>
      <c r="E109" s="50"/>
      <c r="F109" s="51">
        <v>4018.53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51">
        <v>4018.53</v>
      </c>
    </row>
    <row r="110" spans="1:24" s="27" customFormat="1" ht="31.5" outlineLevel="5">
      <c r="A110" s="5" t="s">
        <v>96</v>
      </c>
      <c r="B110" s="6" t="s">
        <v>71</v>
      </c>
      <c r="C110" s="6" t="s">
        <v>258</v>
      </c>
      <c r="D110" s="6" t="s">
        <v>97</v>
      </c>
      <c r="E110" s="6"/>
      <c r="F110" s="7">
        <f>F111+F112</f>
        <v>112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7">
        <f>X111+X112</f>
        <v>112</v>
      </c>
    </row>
    <row r="111" spans="1:24" s="27" customFormat="1" ht="31.5" outlineLevel="5">
      <c r="A111" s="49" t="s">
        <v>98</v>
      </c>
      <c r="B111" s="50" t="s">
        <v>71</v>
      </c>
      <c r="C111" s="50" t="s">
        <v>258</v>
      </c>
      <c r="D111" s="50" t="s">
        <v>99</v>
      </c>
      <c r="E111" s="50"/>
      <c r="F111" s="51"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51">
        <v>0</v>
      </c>
    </row>
    <row r="112" spans="1:24" s="27" customFormat="1" ht="31.5" outlineLevel="5">
      <c r="A112" s="49" t="s">
        <v>100</v>
      </c>
      <c r="B112" s="50" t="s">
        <v>71</v>
      </c>
      <c r="C112" s="50" t="s">
        <v>258</v>
      </c>
      <c r="D112" s="50" t="s">
        <v>101</v>
      </c>
      <c r="E112" s="50"/>
      <c r="F112" s="51">
        <v>112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51">
        <v>112</v>
      </c>
    </row>
    <row r="113" spans="1:24" s="27" customFormat="1" ht="48.75" customHeight="1" outlineLevel="4">
      <c r="A113" s="52" t="s">
        <v>143</v>
      </c>
      <c r="B113" s="19" t="s">
        <v>71</v>
      </c>
      <c r="C113" s="19" t="s">
        <v>267</v>
      </c>
      <c r="D113" s="19" t="s">
        <v>5</v>
      </c>
      <c r="E113" s="19"/>
      <c r="F113" s="20">
        <f>F114+F116</f>
        <v>200</v>
      </c>
      <c r="G113" s="7">
        <f aca="true" t="shared" si="25" ref="G113:V113">G114</f>
        <v>0</v>
      </c>
      <c r="H113" s="7">
        <f t="shared" si="25"/>
        <v>0</v>
      </c>
      <c r="I113" s="7">
        <f t="shared" si="25"/>
        <v>0</v>
      </c>
      <c r="J113" s="7">
        <f t="shared" si="25"/>
        <v>0</v>
      </c>
      <c r="K113" s="7">
        <f t="shared" si="25"/>
        <v>0</v>
      </c>
      <c r="L113" s="7">
        <f t="shared" si="25"/>
        <v>0</v>
      </c>
      <c r="M113" s="7">
        <f t="shared" si="25"/>
        <v>0</v>
      </c>
      <c r="N113" s="7">
        <f t="shared" si="25"/>
        <v>0</v>
      </c>
      <c r="O113" s="7">
        <f t="shared" si="25"/>
        <v>0</v>
      </c>
      <c r="P113" s="7">
        <f t="shared" si="25"/>
        <v>0</v>
      </c>
      <c r="Q113" s="7">
        <f t="shared" si="25"/>
        <v>0</v>
      </c>
      <c r="R113" s="7">
        <f t="shared" si="25"/>
        <v>0</v>
      </c>
      <c r="S113" s="7">
        <f t="shared" si="25"/>
        <v>0</v>
      </c>
      <c r="T113" s="7">
        <f t="shared" si="25"/>
        <v>0</v>
      </c>
      <c r="U113" s="7">
        <f t="shared" si="25"/>
        <v>0</v>
      </c>
      <c r="V113" s="7">
        <f t="shared" si="25"/>
        <v>0</v>
      </c>
      <c r="X113" s="20">
        <f>X114+X116</f>
        <v>200</v>
      </c>
    </row>
    <row r="114" spans="1:24" s="27" customFormat="1" ht="31.5" outlineLevel="5">
      <c r="A114" s="5" t="s">
        <v>96</v>
      </c>
      <c r="B114" s="6" t="s">
        <v>71</v>
      </c>
      <c r="C114" s="6" t="s">
        <v>267</v>
      </c>
      <c r="D114" s="6" t="s">
        <v>97</v>
      </c>
      <c r="E114" s="6"/>
      <c r="F114" s="7">
        <f>F115</f>
        <v>200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X114" s="7">
        <f>X115</f>
        <v>200</v>
      </c>
    </row>
    <row r="115" spans="1:24" s="27" customFormat="1" ht="31.5" outlineLevel="5">
      <c r="A115" s="49" t="s">
        <v>100</v>
      </c>
      <c r="B115" s="50" t="s">
        <v>71</v>
      </c>
      <c r="C115" s="50" t="s">
        <v>267</v>
      </c>
      <c r="D115" s="50" t="s">
        <v>101</v>
      </c>
      <c r="E115" s="50"/>
      <c r="F115" s="51">
        <v>200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51">
        <v>200</v>
      </c>
    </row>
    <row r="116" spans="1:24" s="27" customFormat="1" ht="15.75" outlineLevel="5">
      <c r="A116" s="5" t="s">
        <v>102</v>
      </c>
      <c r="B116" s="6" t="s">
        <v>71</v>
      </c>
      <c r="C116" s="6" t="s">
        <v>267</v>
      </c>
      <c r="D116" s="6" t="s">
        <v>103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7">
        <f>X117</f>
        <v>0</v>
      </c>
    </row>
    <row r="117" spans="1:24" s="27" customFormat="1" ht="15.75" outlineLevel="5">
      <c r="A117" s="49" t="s">
        <v>105</v>
      </c>
      <c r="B117" s="50" t="s">
        <v>71</v>
      </c>
      <c r="C117" s="50" t="s">
        <v>267</v>
      </c>
      <c r="D117" s="50" t="s">
        <v>107</v>
      </c>
      <c r="E117" s="50"/>
      <c r="F117" s="51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51">
        <v>0</v>
      </c>
    </row>
    <row r="118" spans="1:24" s="27" customFormat="1" ht="15.75" customHeight="1" outlineLevel="4">
      <c r="A118" s="52" t="s">
        <v>144</v>
      </c>
      <c r="B118" s="19" t="s">
        <v>71</v>
      </c>
      <c r="C118" s="19" t="s">
        <v>261</v>
      </c>
      <c r="D118" s="19" t="s">
        <v>5</v>
      </c>
      <c r="E118" s="19"/>
      <c r="F118" s="86">
        <f>F119</f>
        <v>0</v>
      </c>
      <c r="G118" s="7">
        <f aca="true" t="shared" si="26" ref="G118:V118">G119</f>
        <v>0</v>
      </c>
      <c r="H118" s="7">
        <f t="shared" si="26"/>
        <v>0</v>
      </c>
      <c r="I118" s="7">
        <f t="shared" si="26"/>
        <v>0</v>
      </c>
      <c r="J118" s="7">
        <f t="shared" si="26"/>
        <v>0</v>
      </c>
      <c r="K118" s="7">
        <f t="shared" si="26"/>
        <v>0</v>
      </c>
      <c r="L118" s="7">
        <f t="shared" si="26"/>
        <v>0</v>
      </c>
      <c r="M118" s="7">
        <f t="shared" si="26"/>
        <v>0</v>
      </c>
      <c r="N118" s="7">
        <f t="shared" si="26"/>
        <v>0</v>
      </c>
      <c r="O118" s="7">
        <f t="shared" si="26"/>
        <v>0</v>
      </c>
      <c r="P118" s="7">
        <f t="shared" si="26"/>
        <v>0</v>
      </c>
      <c r="Q118" s="7">
        <f t="shared" si="26"/>
        <v>0</v>
      </c>
      <c r="R118" s="7">
        <f t="shared" si="26"/>
        <v>0</v>
      </c>
      <c r="S118" s="7">
        <f t="shared" si="26"/>
        <v>0</v>
      </c>
      <c r="T118" s="7">
        <f t="shared" si="26"/>
        <v>0</v>
      </c>
      <c r="U118" s="7">
        <f t="shared" si="26"/>
        <v>0</v>
      </c>
      <c r="V118" s="7">
        <f t="shared" si="26"/>
        <v>0</v>
      </c>
      <c r="X118" s="86">
        <f>X119</f>
        <v>0</v>
      </c>
    </row>
    <row r="119" spans="1:24" s="27" customFormat="1" ht="15.75" outlineLevel="5">
      <c r="A119" s="5" t="s">
        <v>113</v>
      </c>
      <c r="B119" s="6" t="s">
        <v>71</v>
      </c>
      <c r="C119" s="6" t="s">
        <v>261</v>
      </c>
      <c r="D119" s="6" t="s">
        <v>227</v>
      </c>
      <c r="E119" s="6"/>
      <c r="F119" s="87"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87">
        <v>0</v>
      </c>
    </row>
    <row r="120" spans="1:24" s="27" customFormat="1" ht="48" customHeight="1" outlineLevel="5">
      <c r="A120" s="52" t="s">
        <v>198</v>
      </c>
      <c r="B120" s="19" t="s">
        <v>71</v>
      </c>
      <c r="C120" s="19" t="s">
        <v>268</v>
      </c>
      <c r="D120" s="19" t="s">
        <v>5</v>
      </c>
      <c r="E120" s="19"/>
      <c r="F120" s="20">
        <f>F121+F123</f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20">
        <f>X121+X123</f>
        <v>0</v>
      </c>
    </row>
    <row r="121" spans="1:24" s="27" customFormat="1" ht="31.5" outlineLevel="5">
      <c r="A121" s="5" t="s">
        <v>96</v>
      </c>
      <c r="B121" s="6" t="s">
        <v>71</v>
      </c>
      <c r="C121" s="6" t="s">
        <v>268</v>
      </c>
      <c r="D121" s="6" t="s">
        <v>97</v>
      </c>
      <c r="E121" s="6"/>
      <c r="F121" s="7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7">
        <f>X122</f>
        <v>0</v>
      </c>
    </row>
    <row r="122" spans="1:24" s="27" customFormat="1" ht="31.5" outlineLevel="5">
      <c r="A122" s="49" t="s">
        <v>100</v>
      </c>
      <c r="B122" s="50" t="s">
        <v>71</v>
      </c>
      <c r="C122" s="50" t="s">
        <v>268</v>
      </c>
      <c r="D122" s="50" t="s">
        <v>101</v>
      </c>
      <c r="E122" s="50"/>
      <c r="F122" s="51"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X122" s="51">
        <v>0</v>
      </c>
    </row>
    <row r="123" spans="1:24" s="27" customFormat="1" ht="15.75" outlineLevel="5">
      <c r="A123" s="5" t="s">
        <v>102</v>
      </c>
      <c r="B123" s="6" t="s">
        <v>71</v>
      </c>
      <c r="C123" s="6" t="s">
        <v>268</v>
      </c>
      <c r="D123" s="6" t="s">
        <v>103</v>
      </c>
      <c r="E123" s="6"/>
      <c r="F123" s="7">
        <f>F124</f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7">
        <f>X124</f>
        <v>0</v>
      </c>
    </row>
    <row r="124" spans="1:24" s="27" customFormat="1" ht="15.75" outlineLevel="5">
      <c r="A124" s="49" t="s">
        <v>105</v>
      </c>
      <c r="B124" s="50" t="s">
        <v>71</v>
      </c>
      <c r="C124" s="50" t="s">
        <v>268</v>
      </c>
      <c r="D124" s="50" t="s">
        <v>107</v>
      </c>
      <c r="E124" s="50"/>
      <c r="F124" s="51"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X124" s="51">
        <v>0</v>
      </c>
    </row>
    <row r="125" spans="1:24" s="27" customFormat="1" ht="47.25" outlineLevel="5">
      <c r="A125" s="52" t="s">
        <v>240</v>
      </c>
      <c r="B125" s="19" t="s">
        <v>71</v>
      </c>
      <c r="C125" s="19" t="s">
        <v>269</v>
      </c>
      <c r="D125" s="19" t="s">
        <v>5</v>
      </c>
      <c r="E125" s="19"/>
      <c r="F125" s="86">
        <f>F126</f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X125" s="86">
        <f>X126</f>
        <v>0</v>
      </c>
    </row>
    <row r="126" spans="1:24" s="27" customFormat="1" ht="31.5" outlineLevel="5">
      <c r="A126" s="5" t="s">
        <v>96</v>
      </c>
      <c r="B126" s="6" t="s">
        <v>71</v>
      </c>
      <c r="C126" s="6" t="s">
        <v>269</v>
      </c>
      <c r="D126" s="6" t="s">
        <v>97</v>
      </c>
      <c r="E126" s="6"/>
      <c r="F126" s="87">
        <f>F127</f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X126" s="87">
        <f>X127</f>
        <v>0</v>
      </c>
    </row>
    <row r="127" spans="1:24" s="27" customFormat="1" ht="31.5" outlineLevel="5">
      <c r="A127" s="49" t="s">
        <v>100</v>
      </c>
      <c r="B127" s="50" t="s">
        <v>71</v>
      </c>
      <c r="C127" s="50" t="s">
        <v>269</v>
      </c>
      <c r="D127" s="50" t="s">
        <v>101</v>
      </c>
      <c r="E127" s="50"/>
      <c r="F127" s="88"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X127" s="88">
        <v>0</v>
      </c>
    </row>
    <row r="128" spans="1:24" s="27" customFormat="1" ht="31.5" outlineLevel="6">
      <c r="A128" s="52" t="s">
        <v>145</v>
      </c>
      <c r="B128" s="19" t="s">
        <v>71</v>
      </c>
      <c r="C128" s="19" t="s">
        <v>270</v>
      </c>
      <c r="D128" s="19" t="s">
        <v>5</v>
      </c>
      <c r="E128" s="19"/>
      <c r="F128" s="20">
        <f>F129+F133+F136</f>
        <v>22781.67</v>
      </c>
      <c r="G128" s="20">
        <f aca="true" t="shared" si="27" ref="G128:V128">G129</f>
        <v>0</v>
      </c>
      <c r="H128" s="20">
        <f t="shared" si="27"/>
        <v>0</v>
      </c>
      <c r="I128" s="20">
        <f t="shared" si="27"/>
        <v>0</v>
      </c>
      <c r="J128" s="20">
        <f t="shared" si="27"/>
        <v>0</v>
      </c>
      <c r="K128" s="20">
        <f t="shared" si="27"/>
        <v>0</v>
      </c>
      <c r="L128" s="20">
        <f t="shared" si="27"/>
        <v>0</v>
      </c>
      <c r="M128" s="20">
        <f t="shared" si="27"/>
        <v>0</v>
      </c>
      <c r="N128" s="20">
        <f t="shared" si="27"/>
        <v>0</v>
      </c>
      <c r="O128" s="20">
        <f t="shared" si="27"/>
        <v>0</v>
      </c>
      <c r="P128" s="20">
        <f t="shared" si="27"/>
        <v>0</v>
      </c>
      <c r="Q128" s="20">
        <f t="shared" si="27"/>
        <v>0</v>
      </c>
      <c r="R128" s="20">
        <f t="shared" si="27"/>
        <v>0</v>
      </c>
      <c r="S128" s="20">
        <f t="shared" si="27"/>
        <v>0</v>
      </c>
      <c r="T128" s="20">
        <f t="shared" si="27"/>
        <v>0</v>
      </c>
      <c r="U128" s="20">
        <f t="shared" si="27"/>
        <v>0</v>
      </c>
      <c r="V128" s="20">
        <f t="shared" si="27"/>
        <v>0</v>
      </c>
      <c r="X128" s="20">
        <f>X129+X133+X136</f>
        <v>22940</v>
      </c>
    </row>
    <row r="129" spans="1:24" s="27" customFormat="1" ht="15.75" outlineLevel="6">
      <c r="A129" s="5" t="s">
        <v>114</v>
      </c>
      <c r="B129" s="6" t="s">
        <v>71</v>
      </c>
      <c r="C129" s="6" t="s">
        <v>270</v>
      </c>
      <c r="D129" s="6" t="s">
        <v>115</v>
      </c>
      <c r="E129" s="6"/>
      <c r="F129" s="7">
        <f>F130+F131+F132</f>
        <v>15108</v>
      </c>
      <c r="G129" s="7">
        <f aca="true" t="shared" si="28" ref="G129:X129">G130+G131+G132</f>
        <v>0</v>
      </c>
      <c r="H129" s="7">
        <f t="shared" si="28"/>
        <v>0</v>
      </c>
      <c r="I129" s="7">
        <f t="shared" si="28"/>
        <v>0</v>
      </c>
      <c r="J129" s="7">
        <f t="shared" si="28"/>
        <v>0</v>
      </c>
      <c r="K129" s="7">
        <f t="shared" si="28"/>
        <v>0</v>
      </c>
      <c r="L129" s="7">
        <f t="shared" si="28"/>
        <v>0</v>
      </c>
      <c r="M129" s="7">
        <f t="shared" si="28"/>
        <v>0</v>
      </c>
      <c r="N129" s="7">
        <f t="shared" si="28"/>
        <v>0</v>
      </c>
      <c r="O129" s="7">
        <f t="shared" si="28"/>
        <v>0</v>
      </c>
      <c r="P129" s="7">
        <f t="shared" si="28"/>
        <v>0</v>
      </c>
      <c r="Q129" s="7">
        <f t="shared" si="28"/>
        <v>0</v>
      </c>
      <c r="R129" s="7">
        <f t="shared" si="28"/>
        <v>0</v>
      </c>
      <c r="S129" s="7">
        <f t="shared" si="28"/>
        <v>0</v>
      </c>
      <c r="T129" s="7">
        <f t="shared" si="28"/>
        <v>0</v>
      </c>
      <c r="U129" s="7">
        <f t="shared" si="28"/>
        <v>0</v>
      </c>
      <c r="V129" s="7">
        <f t="shared" si="28"/>
        <v>0</v>
      </c>
      <c r="W129" s="7">
        <f t="shared" si="28"/>
        <v>0</v>
      </c>
      <c r="X129" s="7">
        <f t="shared" si="28"/>
        <v>15108</v>
      </c>
    </row>
    <row r="130" spans="1:24" s="27" customFormat="1" ht="15.75" outlineLevel="6">
      <c r="A130" s="49" t="s">
        <v>246</v>
      </c>
      <c r="B130" s="50" t="s">
        <v>71</v>
      </c>
      <c r="C130" s="50" t="s">
        <v>270</v>
      </c>
      <c r="D130" s="50" t="s">
        <v>116</v>
      </c>
      <c r="E130" s="50"/>
      <c r="F130" s="51">
        <v>11596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1">
        <v>11596</v>
      </c>
    </row>
    <row r="131" spans="1:24" s="27" customFormat="1" ht="31.5" outlineLevel="6">
      <c r="A131" s="49" t="s">
        <v>252</v>
      </c>
      <c r="B131" s="50" t="s">
        <v>71</v>
      </c>
      <c r="C131" s="50" t="s">
        <v>270</v>
      </c>
      <c r="D131" s="50" t="s">
        <v>117</v>
      </c>
      <c r="E131" s="50"/>
      <c r="F131" s="51">
        <v>10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1">
        <v>10</v>
      </c>
    </row>
    <row r="132" spans="1:24" s="27" customFormat="1" ht="47.25" outlineLevel="6">
      <c r="A132" s="49" t="s">
        <v>250</v>
      </c>
      <c r="B132" s="50" t="s">
        <v>71</v>
      </c>
      <c r="C132" s="50" t="s">
        <v>270</v>
      </c>
      <c r="D132" s="50" t="s">
        <v>251</v>
      </c>
      <c r="E132" s="50"/>
      <c r="F132" s="51">
        <v>3502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51">
        <v>3502</v>
      </c>
    </row>
    <row r="133" spans="1:24" s="27" customFormat="1" ht="23.25" customHeight="1" outlineLevel="6">
      <c r="A133" s="5" t="s">
        <v>96</v>
      </c>
      <c r="B133" s="6" t="s">
        <v>71</v>
      </c>
      <c r="C133" s="6" t="s">
        <v>270</v>
      </c>
      <c r="D133" s="6" t="s">
        <v>97</v>
      </c>
      <c r="E133" s="6"/>
      <c r="F133" s="7">
        <f>F134+F135</f>
        <v>7429.67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7">
        <f>X134+X135</f>
        <v>7588</v>
      </c>
    </row>
    <row r="134" spans="1:24" s="27" customFormat="1" ht="31.5" outlineLevel="6">
      <c r="A134" s="49" t="s">
        <v>98</v>
      </c>
      <c r="B134" s="50" t="s">
        <v>71</v>
      </c>
      <c r="C134" s="50" t="s">
        <v>270</v>
      </c>
      <c r="D134" s="50" t="s">
        <v>99</v>
      </c>
      <c r="E134" s="50"/>
      <c r="F134" s="51"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51">
        <v>0</v>
      </c>
    </row>
    <row r="135" spans="1:24" s="27" customFormat="1" ht="31.5" outlineLevel="6">
      <c r="A135" s="49" t="s">
        <v>100</v>
      </c>
      <c r="B135" s="50" t="s">
        <v>71</v>
      </c>
      <c r="C135" s="50" t="s">
        <v>270</v>
      </c>
      <c r="D135" s="50" t="s">
        <v>101</v>
      </c>
      <c r="E135" s="50"/>
      <c r="F135" s="51">
        <v>7429.67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51">
        <v>7588</v>
      </c>
    </row>
    <row r="136" spans="1:24" s="27" customFormat="1" ht="15.75" outlineLevel="6">
      <c r="A136" s="5" t="s">
        <v>102</v>
      </c>
      <c r="B136" s="6" t="s">
        <v>71</v>
      </c>
      <c r="C136" s="6" t="s">
        <v>270</v>
      </c>
      <c r="D136" s="6" t="s">
        <v>103</v>
      </c>
      <c r="E136" s="6"/>
      <c r="F136" s="7">
        <f>F137+F138</f>
        <v>244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7">
        <f>X137+X138</f>
        <v>244</v>
      </c>
    </row>
    <row r="137" spans="1:24" s="27" customFormat="1" ht="22.5" customHeight="1" outlineLevel="6">
      <c r="A137" s="49" t="s">
        <v>104</v>
      </c>
      <c r="B137" s="50" t="s">
        <v>71</v>
      </c>
      <c r="C137" s="50" t="s">
        <v>270</v>
      </c>
      <c r="D137" s="50" t="s">
        <v>106</v>
      </c>
      <c r="E137" s="50"/>
      <c r="F137" s="51">
        <v>200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51">
        <v>200</v>
      </c>
    </row>
    <row r="138" spans="1:24" s="27" customFormat="1" ht="15.75" outlineLevel="6">
      <c r="A138" s="49" t="s">
        <v>105</v>
      </c>
      <c r="B138" s="50" t="s">
        <v>71</v>
      </c>
      <c r="C138" s="50" t="s">
        <v>270</v>
      </c>
      <c r="D138" s="50" t="s">
        <v>107</v>
      </c>
      <c r="E138" s="50"/>
      <c r="F138" s="51">
        <v>44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51">
        <v>44</v>
      </c>
    </row>
    <row r="139" spans="1:24" s="27" customFormat="1" ht="31.5" outlineLevel="6">
      <c r="A139" s="66" t="s">
        <v>146</v>
      </c>
      <c r="B139" s="19" t="s">
        <v>71</v>
      </c>
      <c r="C139" s="19" t="s">
        <v>271</v>
      </c>
      <c r="D139" s="19" t="s">
        <v>5</v>
      </c>
      <c r="E139" s="19"/>
      <c r="F139" s="20">
        <f>F140+F144</f>
        <v>0</v>
      </c>
      <c r="G139" s="13">
        <f aca="true" t="shared" si="29" ref="G139:V139">G140</f>
        <v>0</v>
      </c>
      <c r="H139" s="13">
        <f t="shared" si="29"/>
        <v>0</v>
      </c>
      <c r="I139" s="13">
        <f t="shared" si="29"/>
        <v>0</v>
      </c>
      <c r="J139" s="13">
        <f t="shared" si="29"/>
        <v>0</v>
      </c>
      <c r="K139" s="13">
        <f t="shared" si="29"/>
        <v>0</v>
      </c>
      <c r="L139" s="13">
        <f t="shared" si="29"/>
        <v>0</v>
      </c>
      <c r="M139" s="13">
        <f t="shared" si="29"/>
        <v>0</v>
      </c>
      <c r="N139" s="13">
        <f t="shared" si="29"/>
        <v>0</v>
      </c>
      <c r="O139" s="13">
        <f t="shared" si="29"/>
        <v>0</v>
      </c>
      <c r="P139" s="13">
        <f t="shared" si="29"/>
        <v>0</v>
      </c>
      <c r="Q139" s="13">
        <f t="shared" si="29"/>
        <v>0</v>
      </c>
      <c r="R139" s="13">
        <f t="shared" si="29"/>
        <v>0</v>
      </c>
      <c r="S139" s="13">
        <f t="shared" si="29"/>
        <v>0</v>
      </c>
      <c r="T139" s="13">
        <f t="shared" si="29"/>
        <v>0</v>
      </c>
      <c r="U139" s="13">
        <f t="shared" si="29"/>
        <v>0</v>
      </c>
      <c r="V139" s="13">
        <f t="shared" si="29"/>
        <v>0</v>
      </c>
      <c r="X139" s="20">
        <f>X140+X144</f>
        <v>0</v>
      </c>
    </row>
    <row r="140" spans="1:24" s="27" customFormat="1" ht="31.5" outlineLevel="6">
      <c r="A140" s="5" t="s">
        <v>95</v>
      </c>
      <c r="B140" s="6" t="s">
        <v>71</v>
      </c>
      <c r="C140" s="6" t="s">
        <v>271</v>
      </c>
      <c r="D140" s="6" t="s">
        <v>94</v>
      </c>
      <c r="E140" s="6"/>
      <c r="F140" s="7">
        <f>F141+F142+F143</f>
        <v>0</v>
      </c>
      <c r="G140" s="7">
        <f aca="true" t="shared" si="30" ref="G140:X140">G141+G142+G143</f>
        <v>0</v>
      </c>
      <c r="H140" s="7">
        <f t="shared" si="30"/>
        <v>0</v>
      </c>
      <c r="I140" s="7">
        <f t="shared" si="30"/>
        <v>0</v>
      </c>
      <c r="J140" s="7">
        <f t="shared" si="30"/>
        <v>0</v>
      </c>
      <c r="K140" s="7">
        <f t="shared" si="30"/>
        <v>0</v>
      </c>
      <c r="L140" s="7">
        <f t="shared" si="30"/>
        <v>0</v>
      </c>
      <c r="M140" s="7">
        <f t="shared" si="30"/>
        <v>0</v>
      </c>
      <c r="N140" s="7">
        <f t="shared" si="30"/>
        <v>0</v>
      </c>
      <c r="O140" s="7">
        <f t="shared" si="30"/>
        <v>0</v>
      </c>
      <c r="P140" s="7">
        <f t="shared" si="30"/>
        <v>0</v>
      </c>
      <c r="Q140" s="7">
        <f t="shared" si="30"/>
        <v>0</v>
      </c>
      <c r="R140" s="7">
        <f t="shared" si="30"/>
        <v>0</v>
      </c>
      <c r="S140" s="7">
        <f t="shared" si="30"/>
        <v>0</v>
      </c>
      <c r="T140" s="7">
        <f t="shared" si="30"/>
        <v>0</v>
      </c>
      <c r="U140" s="7">
        <f t="shared" si="30"/>
        <v>0</v>
      </c>
      <c r="V140" s="7">
        <f t="shared" si="30"/>
        <v>0</v>
      </c>
      <c r="W140" s="7">
        <f t="shared" si="30"/>
        <v>0</v>
      </c>
      <c r="X140" s="7">
        <f t="shared" si="30"/>
        <v>0</v>
      </c>
    </row>
    <row r="141" spans="1:24" s="27" customFormat="1" ht="31.5" outlineLevel="6">
      <c r="A141" s="49" t="s">
        <v>247</v>
      </c>
      <c r="B141" s="50" t="s">
        <v>71</v>
      </c>
      <c r="C141" s="50" t="s">
        <v>271</v>
      </c>
      <c r="D141" s="50" t="s">
        <v>92</v>
      </c>
      <c r="E141" s="50"/>
      <c r="F141" s="51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51">
        <v>0</v>
      </c>
    </row>
    <row r="142" spans="1:24" s="27" customFormat="1" ht="47.25" outlineLevel="6">
      <c r="A142" s="49" t="s">
        <v>253</v>
      </c>
      <c r="B142" s="50" t="s">
        <v>71</v>
      </c>
      <c r="C142" s="50" t="s">
        <v>271</v>
      </c>
      <c r="D142" s="50" t="s">
        <v>93</v>
      </c>
      <c r="E142" s="50"/>
      <c r="F142" s="51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51">
        <v>0</v>
      </c>
    </row>
    <row r="143" spans="1:24" s="27" customFormat="1" ht="47.25" outlineLevel="6">
      <c r="A143" s="49" t="s">
        <v>248</v>
      </c>
      <c r="B143" s="50" t="s">
        <v>71</v>
      </c>
      <c r="C143" s="50" t="s">
        <v>271</v>
      </c>
      <c r="D143" s="50" t="s">
        <v>249</v>
      </c>
      <c r="E143" s="50"/>
      <c r="F143" s="51">
        <v>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51">
        <v>0</v>
      </c>
    </row>
    <row r="144" spans="1:24" s="27" customFormat="1" ht="31.5" outlineLevel="6">
      <c r="A144" s="5" t="s">
        <v>96</v>
      </c>
      <c r="B144" s="6" t="s">
        <v>71</v>
      </c>
      <c r="C144" s="6" t="s">
        <v>271</v>
      </c>
      <c r="D144" s="6" t="s">
        <v>97</v>
      </c>
      <c r="E144" s="6"/>
      <c r="F144" s="7">
        <f>F145+F146</f>
        <v>0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7">
        <f>X145+X146</f>
        <v>0</v>
      </c>
    </row>
    <row r="145" spans="1:24" s="27" customFormat="1" ht="31.5" outlineLevel="6">
      <c r="A145" s="49" t="s">
        <v>98</v>
      </c>
      <c r="B145" s="50" t="s">
        <v>71</v>
      </c>
      <c r="C145" s="50" t="s">
        <v>271</v>
      </c>
      <c r="D145" s="50" t="s">
        <v>99</v>
      </c>
      <c r="E145" s="50"/>
      <c r="F145" s="51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51">
        <v>0</v>
      </c>
    </row>
    <row r="146" spans="1:24" s="27" customFormat="1" ht="31.5" outlineLevel="6">
      <c r="A146" s="49" t="s">
        <v>100</v>
      </c>
      <c r="B146" s="50" t="s">
        <v>71</v>
      </c>
      <c r="C146" s="50" t="s">
        <v>271</v>
      </c>
      <c r="D146" s="50" t="s">
        <v>101</v>
      </c>
      <c r="E146" s="50"/>
      <c r="F146" s="51"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51">
        <v>0</v>
      </c>
    </row>
    <row r="147" spans="1:24" s="27" customFormat="1" ht="31.5" outlineLevel="6">
      <c r="A147" s="66" t="s">
        <v>147</v>
      </c>
      <c r="B147" s="19" t="s">
        <v>71</v>
      </c>
      <c r="C147" s="19" t="s">
        <v>272</v>
      </c>
      <c r="D147" s="19" t="s">
        <v>5</v>
      </c>
      <c r="E147" s="19"/>
      <c r="F147" s="20">
        <f>F148+F152</f>
        <v>0</v>
      </c>
      <c r="G147" s="13">
        <f aca="true" t="shared" si="31" ref="G147:V147">G148</f>
        <v>0</v>
      </c>
      <c r="H147" s="13">
        <f t="shared" si="31"/>
        <v>0</v>
      </c>
      <c r="I147" s="13">
        <f t="shared" si="31"/>
        <v>0</v>
      </c>
      <c r="J147" s="13">
        <f t="shared" si="31"/>
        <v>0</v>
      </c>
      <c r="K147" s="13">
        <f t="shared" si="31"/>
        <v>0</v>
      </c>
      <c r="L147" s="13">
        <f t="shared" si="31"/>
        <v>0</v>
      </c>
      <c r="M147" s="13">
        <f t="shared" si="31"/>
        <v>0</v>
      </c>
      <c r="N147" s="13">
        <f t="shared" si="31"/>
        <v>0</v>
      </c>
      <c r="O147" s="13">
        <f t="shared" si="31"/>
        <v>0</v>
      </c>
      <c r="P147" s="13">
        <f t="shared" si="31"/>
        <v>0</v>
      </c>
      <c r="Q147" s="13">
        <f t="shared" si="31"/>
        <v>0</v>
      </c>
      <c r="R147" s="13">
        <f t="shared" si="31"/>
        <v>0</v>
      </c>
      <c r="S147" s="13">
        <f t="shared" si="31"/>
        <v>0</v>
      </c>
      <c r="T147" s="13">
        <f t="shared" si="31"/>
        <v>0</v>
      </c>
      <c r="U147" s="13">
        <f t="shared" si="31"/>
        <v>0</v>
      </c>
      <c r="V147" s="13">
        <f t="shared" si="31"/>
        <v>0</v>
      </c>
      <c r="X147" s="20">
        <f>X148+X152</f>
        <v>0</v>
      </c>
    </row>
    <row r="148" spans="1:24" s="27" customFormat="1" ht="31.5" outlineLevel="6">
      <c r="A148" s="5" t="s">
        <v>95</v>
      </c>
      <c r="B148" s="6" t="s">
        <v>71</v>
      </c>
      <c r="C148" s="6" t="s">
        <v>272</v>
      </c>
      <c r="D148" s="6" t="s">
        <v>94</v>
      </c>
      <c r="E148" s="6"/>
      <c r="F148" s="7">
        <f>F149+F150+F151</f>
        <v>0</v>
      </c>
      <c r="G148" s="7">
        <f aca="true" t="shared" si="32" ref="G148:X148">G149+G150+G151</f>
        <v>0</v>
      </c>
      <c r="H148" s="7">
        <f t="shared" si="32"/>
        <v>0</v>
      </c>
      <c r="I148" s="7">
        <f t="shared" si="32"/>
        <v>0</v>
      </c>
      <c r="J148" s="7">
        <f t="shared" si="32"/>
        <v>0</v>
      </c>
      <c r="K148" s="7">
        <f t="shared" si="32"/>
        <v>0</v>
      </c>
      <c r="L148" s="7">
        <f t="shared" si="32"/>
        <v>0</v>
      </c>
      <c r="M148" s="7">
        <f t="shared" si="32"/>
        <v>0</v>
      </c>
      <c r="N148" s="7">
        <f t="shared" si="32"/>
        <v>0</v>
      </c>
      <c r="O148" s="7">
        <f t="shared" si="32"/>
        <v>0</v>
      </c>
      <c r="P148" s="7">
        <f t="shared" si="32"/>
        <v>0</v>
      </c>
      <c r="Q148" s="7">
        <f t="shared" si="32"/>
        <v>0</v>
      </c>
      <c r="R148" s="7">
        <f t="shared" si="32"/>
        <v>0</v>
      </c>
      <c r="S148" s="7">
        <f t="shared" si="32"/>
        <v>0</v>
      </c>
      <c r="T148" s="7">
        <f t="shared" si="32"/>
        <v>0</v>
      </c>
      <c r="U148" s="7">
        <f t="shared" si="32"/>
        <v>0</v>
      </c>
      <c r="V148" s="7">
        <f t="shared" si="32"/>
        <v>0</v>
      </c>
      <c r="W148" s="7">
        <f t="shared" si="32"/>
        <v>0</v>
      </c>
      <c r="X148" s="7">
        <f t="shared" si="32"/>
        <v>0</v>
      </c>
    </row>
    <row r="149" spans="1:24" s="27" customFormat="1" ht="31.5" outlineLevel="6">
      <c r="A149" s="49" t="s">
        <v>247</v>
      </c>
      <c r="B149" s="50" t="s">
        <v>71</v>
      </c>
      <c r="C149" s="50" t="s">
        <v>272</v>
      </c>
      <c r="D149" s="50" t="s">
        <v>92</v>
      </c>
      <c r="E149" s="50"/>
      <c r="F149" s="51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51">
        <v>0</v>
      </c>
    </row>
    <row r="150" spans="1:24" s="27" customFormat="1" ht="47.25" outlineLevel="6">
      <c r="A150" s="49" t="s">
        <v>253</v>
      </c>
      <c r="B150" s="50" t="s">
        <v>71</v>
      </c>
      <c r="C150" s="50" t="s">
        <v>272</v>
      </c>
      <c r="D150" s="50" t="s">
        <v>93</v>
      </c>
      <c r="E150" s="50"/>
      <c r="F150" s="51"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51">
        <v>0</v>
      </c>
    </row>
    <row r="151" spans="1:24" s="27" customFormat="1" ht="47.25" outlineLevel="6">
      <c r="A151" s="49" t="s">
        <v>248</v>
      </c>
      <c r="B151" s="50" t="s">
        <v>71</v>
      </c>
      <c r="C151" s="50" t="s">
        <v>272</v>
      </c>
      <c r="D151" s="50" t="s">
        <v>249</v>
      </c>
      <c r="E151" s="50"/>
      <c r="F151" s="51">
        <v>0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X151" s="51">
        <v>0</v>
      </c>
    </row>
    <row r="152" spans="1:24" s="27" customFormat="1" ht="31.5" outlineLevel="6">
      <c r="A152" s="5" t="s">
        <v>96</v>
      </c>
      <c r="B152" s="6" t="s">
        <v>71</v>
      </c>
      <c r="C152" s="6" t="s">
        <v>272</v>
      </c>
      <c r="D152" s="6" t="s">
        <v>97</v>
      </c>
      <c r="E152" s="6"/>
      <c r="F152" s="7">
        <f>F153+F154</f>
        <v>0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X152" s="7">
        <f>X153+X154</f>
        <v>0</v>
      </c>
    </row>
    <row r="153" spans="1:24" s="27" customFormat="1" ht="31.5" outlineLevel="6">
      <c r="A153" s="49" t="s">
        <v>98</v>
      </c>
      <c r="B153" s="50" t="s">
        <v>71</v>
      </c>
      <c r="C153" s="50" t="s">
        <v>272</v>
      </c>
      <c r="D153" s="50" t="s">
        <v>99</v>
      </c>
      <c r="E153" s="50"/>
      <c r="F153" s="51">
        <v>0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X153" s="51">
        <v>0</v>
      </c>
    </row>
    <row r="154" spans="1:24" s="27" customFormat="1" ht="31.5" outlineLevel="6">
      <c r="A154" s="49" t="s">
        <v>100</v>
      </c>
      <c r="B154" s="50" t="s">
        <v>71</v>
      </c>
      <c r="C154" s="50" t="s">
        <v>272</v>
      </c>
      <c r="D154" s="50" t="s">
        <v>101</v>
      </c>
      <c r="E154" s="50"/>
      <c r="F154" s="51">
        <v>0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X154" s="51">
        <v>0</v>
      </c>
    </row>
    <row r="155" spans="1:24" s="27" customFormat="1" ht="31.5" outlineLevel="6">
      <c r="A155" s="66" t="s">
        <v>148</v>
      </c>
      <c r="B155" s="19" t="s">
        <v>71</v>
      </c>
      <c r="C155" s="19" t="s">
        <v>273</v>
      </c>
      <c r="D155" s="19" t="s">
        <v>5</v>
      </c>
      <c r="E155" s="19"/>
      <c r="F155" s="20">
        <f>F156+F159</f>
        <v>0</v>
      </c>
      <c r="G155" s="13">
        <f aca="true" t="shared" si="33" ref="G155:V155">G156</f>
        <v>0</v>
      </c>
      <c r="H155" s="13">
        <f t="shared" si="33"/>
        <v>0</v>
      </c>
      <c r="I155" s="13">
        <f t="shared" si="33"/>
        <v>0</v>
      </c>
      <c r="J155" s="13">
        <f t="shared" si="33"/>
        <v>0</v>
      </c>
      <c r="K155" s="13">
        <f t="shared" si="33"/>
        <v>0</v>
      </c>
      <c r="L155" s="13">
        <f t="shared" si="33"/>
        <v>0</v>
      </c>
      <c r="M155" s="13">
        <f t="shared" si="33"/>
        <v>0</v>
      </c>
      <c r="N155" s="13">
        <f t="shared" si="33"/>
        <v>0</v>
      </c>
      <c r="O155" s="13">
        <f t="shared" si="33"/>
        <v>0</v>
      </c>
      <c r="P155" s="13">
        <f t="shared" si="33"/>
        <v>0</v>
      </c>
      <c r="Q155" s="13">
        <f t="shared" si="33"/>
        <v>0</v>
      </c>
      <c r="R155" s="13">
        <f t="shared" si="33"/>
        <v>0</v>
      </c>
      <c r="S155" s="13">
        <f t="shared" si="33"/>
        <v>0</v>
      </c>
      <c r="T155" s="13">
        <f t="shared" si="33"/>
        <v>0</v>
      </c>
      <c r="U155" s="13">
        <f t="shared" si="33"/>
        <v>0</v>
      </c>
      <c r="V155" s="13">
        <f t="shared" si="33"/>
        <v>0</v>
      </c>
      <c r="X155" s="20">
        <f>X156+X159</f>
        <v>0</v>
      </c>
    </row>
    <row r="156" spans="1:24" s="27" customFormat="1" ht="31.5" outlineLevel="6">
      <c r="A156" s="5" t="s">
        <v>95</v>
      </c>
      <c r="B156" s="6" t="s">
        <v>71</v>
      </c>
      <c r="C156" s="6" t="s">
        <v>273</v>
      </c>
      <c r="D156" s="6" t="s">
        <v>94</v>
      </c>
      <c r="E156" s="6"/>
      <c r="F156" s="7">
        <f>F157+F158</f>
        <v>0</v>
      </c>
      <c r="G156" s="7">
        <f aca="true" t="shared" si="34" ref="G156:X156">G157+G158</f>
        <v>0</v>
      </c>
      <c r="H156" s="7">
        <f t="shared" si="34"/>
        <v>0</v>
      </c>
      <c r="I156" s="7">
        <f t="shared" si="34"/>
        <v>0</v>
      </c>
      <c r="J156" s="7">
        <f t="shared" si="34"/>
        <v>0</v>
      </c>
      <c r="K156" s="7">
        <f t="shared" si="34"/>
        <v>0</v>
      </c>
      <c r="L156" s="7">
        <f t="shared" si="34"/>
        <v>0</v>
      </c>
      <c r="M156" s="7">
        <f t="shared" si="34"/>
        <v>0</v>
      </c>
      <c r="N156" s="7">
        <f t="shared" si="34"/>
        <v>0</v>
      </c>
      <c r="O156" s="7">
        <f t="shared" si="34"/>
        <v>0</v>
      </c>
      <c r="P156" s="7">
        <f t="shared" si="34"/>
        <v>0</v>
      </c>
      <c r="Q156" s="7">
        <f t="shared" si="34"/>
        <v>0</v>
      </c>
      <c r="R156" s="7">
        <f t="shared" si="34"/>
        <v>0</v>
      </c>
      <c r="S156" s="7">
        <f t="shared" si="34"/>
        <v>0</v>
      </c>
      <c r="T156" s="7">
        <f t="shared" si="34"/>
        <v>0</v>
      </c>
      <c r="U156" s="7">
        <f t="shared" si="34"/>
        <v>0</v>
      </c>
      <c r="V156" s="7">
        <f t="shared" si="34"/>
        <v>0</v>
      </c>
      <c r="W156" s="7">
        <f t="shared" si="34"/>
        <v>0</v>
      </c>
      <c r="X156" s="7">
        <f t="shared" si="34"/>
        <v>0</v>
      </c>
    </row>
    <row r="157" spans="1:24" s="27" customFormat="1" ht="31.5" outlineLevel="6">
      <c r="A157" s="49" t="s">
        <v>247</v>
      </c>
      <c r="B157" s="50" t="s">
        <v>71</v>
      </c>
      <c r="C157" s="50" t="s">
        <v>273</v>
      </c>
      <c r="D157" s="50" t="s">
        <v>92</v>
      </c>
      <c r="E157" s="54"/>
      <c r="F157" s="51"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51">
        <v>0</v>
      </c>
    </row>
    <row r="158" spans="1:24" s="27" customFormat="1" ht="47.25" outlineLevel="6">
      <c r="A158" s="49" t="s">
        <v>248</v>
      </c>
      <c r="B158" s="50" t="s">
        <v>71</v>
      </c>
      <c r="C158" s="50" t="s">
        <v>273</v>
      </c>
      <c r="D158" s="50" t="s">
        <v>249</v>
      </c>
      <c r="E158" s="54"/>
      <c r="F158" s="51">
        <v>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X158" s="51">
        <v>0</v>
      </c>
    </row>
    <row r="159" spans="1:24" s="27" customFormat="1" ht="31.5" outlineLevel="6">
      <c r="A159" s="5" t="s">
        <v>96</v>
      </c>
      <c r="B159" s="6" t="s">
        <v>71</v>
      </c>
      <c r="C159" s="6" t="s">
        <v>273</v>
      </c>
      <c r="D159" s="6" t="s">
        <v>97</v>
      </c>
      <c r="E159" s="47"/>
      <c r="F159" s="7">
        <f>F160+F161</f>
        <v>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7">
        <f>X160+X161</f>
        <v>0</v>
      </c>
    </row>
    <row r="160" spans="1:24" s="27" customFormat="1" ht="31.5" outlineLevel="6">
      <c r="A160" s="49" t="s">
        <v>98</v>
      </c>
      <c r="B160" s="50" t="s">
        <v>71</v>
      </c>
      <c r="C160" s="50" t="s">
        <v>273</v>
      </c>
      <c r="D160" s="50" t="s">
        <v>99</v>
      </c>
      <c r="E160" s="54"/>
      <c r="F160" s="51">
        <v>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51">
        <v>0</v>
      </c>
    </row>
    <row r="161" spans="1:24" s="27" customFormat="1" ht="31.5" outlineLevel="6">
      <c r="A161" s="49" t="s">
        <v>100</v>
      </c>
      <c r="B161" s="50" t="s">
        <v>71</v>
      </c>
      <c r="C161" s="50" t="s">
        <v>273</v>
      </c>
      <c r="D161" s="50" t="s">
        <v>101</v>
      </c>
      <c r="E161" s="54"/>
      <c r="F161" s="51">
        <v>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51">
        <v>0</v>
      </c>
    </row>
    <row r="162" spans="1:24" s="27" customFormat="1" ht="15.75" outlineLevel="6">
      <c r="A162" s="14" t="s">
        <v>149</v>
      </c>
      <c r="B162" s="12" t="s">
        <v>71</v>
      </c>
      <c r="C162" s="12" t="s">
        <v>254</v>
      </c>
      <c r="D162" s="12" t="s">
        <v>5</v>
      </c>
      <c r="E162" s="12"/>
      <c r="F162" s="13">
        <f>F170+F177+F163+F181</f>
        <v>5579.5</v>
      </c>
      <c r="G162" s="13">
        <f aca="true" t="shared" si="35" ref="G162:X162">G170+G177+G163+G181</f>
        <v>0</v>
      </c>
      <c r="H162" s="13">
        <f t="shared" si="35"/>
        <v>0</v>
      </c>
      <c r="I162" s="13">
        <f t="shared" si="35"/>
        <v>0</v>
      </c>
      <c r="J162" s="13">
        <f t="shared" si="35"/>
        <v>0</v>
      </c>
      <c r="K162" s="13">
        <f t="shared" si="35"/>
        <v>0</v>
      </c>
      <c r="L162" s="13">
        <f t="shared" si="35"/>
        <v>0</v>
      </c>
      <c r="M162" s="13">
        <f t="shared" si="35"/>
        <v>0</v>
      </c>
      <c r="N162" s="13">
        <f t="shared" si="35"/>
        <v>0</v>
      </c>
      <c r="O162" s="13">
        <f t="shared" si="35"/>
        <v>0</v>
      </c>
      <c r="P162" s="13">
        <f t="shared" si="35"/>
        <v>0</v>
      </c>
      <c r="Q162" s="13">
        <f t="shared" si="35"/>
        <v>0</v>
      </c>
      <c r="R162" s="13">
        <f t="shared" si="35"/>
        <v>0</v>
      </c>
      <c r="S162" s="13">
        <f t="shared" si="35"/>
        <v>0</v>
      </c>
      <c r="T162" s="13">
        <f t="shared" si="35"/>
        <v>0</v>
      </c>
      <c r="U162" s="13">
        <f t="shared" si="35"/>
        <v>0</v>
      </c>
      <c r="V162" s="13">
        <f t="shared" si="35"/>
        <v>0</v>
      </c>
      <c r="W162" s="13">
        <f t="shared" si="35"/>
        <v>0</v>
      </c>
      <c r="X162" s="13">
        <f t="shared" si="35"/>
        <v>5579.5</v>
      </c>
    </row>
    <row r="163" spans="1:24" s="27" customFormat="1" ht="47.25" outlineLevel="6">
      <c r="A163" s="66" t="s">
        <v>369</v>
      </c>
      <c r="B163" s="64" t="s">
        <v>71</v>
      </c>
      <c r="C163" s="64" t="s">
        <v>274</v>
      </c>
      <c r="D163" s="64" t="s">
        <v>5</v>
      </c>
      <c r="E163" s="64"/>
      <c r="F163" s="65">
        <f>F164+F167</f>
        <v>100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65">
        <f>X164+X167</f>
        <v>100</v>
      </c>
    </row>
    <row r="164" spans="1:24" s="27" customFormat="1" ht="33.75" customHeight="1" outlineLevel="6">
      <c r="A164" s="5" t="s">
        <v>199</v>
      </c>
      <c r="B164" s="6" t="s">
        <v>71</v>
      </c>
      <c r="C164" s="6" t="s">
        <v>275</v>
      </c>
      <c r="D164" s="6" t="s">
        <v>5</v>
      </c>
      <c r="E164" s="12"/>
      <c r="F164" s="7">
        <f>F165</f>
        <v>100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7">
        <f>X165</f>
        <v>100</v>
      </c>
    </row>
    <row r="165" spans="1:24" s="27" customFormat="1" ht="31.5" outlineLevel="6">
      <c r="A165" s="49" t="s">
        <v>96</v>
      </c>
      <c r="B165" s="50" t="s">
        <v>71</v>
      </c>
      <c r="C165" s="50" t="s">
        <v>275</v>
      </c>
      <c r="D165" s="50" t="s">
        <v>97</v>
      </c>
      <c r="E165" s="12"/>
      <c r="F165" s="51">
        <f>F166</f>
        <v>100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51">
        <f>X166</f>
        <v>100</v>
      </c>
    </row>
    <row r="166" spans="1:24" s="27" customFormat="1" ht="31.5" outlineLevel="6">
      <c r="A166" s="49" t="s">
        <v>100</v>
      </c>
      <c r="B166" s="50" t="s">
        <v>71</v>
      </c>
      <c r="C166" s="50" t="s">
        <v>275</v>
      </c>
      <c r="D166" s="50" t="s">
        <v>101</v>
      </c>
      <c r="E166" s="12"/>
      <c r="F166" s="51"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51">
        <v>100</v>
      </c>
    </row>
    <row r="167" spans="1:24" s="27" customFormat="1" ht="31.5" outlineLevel="6">
      <c r="A167" s="5" t="s">
        <v>200</v>
      </c>
      <c r="B167" s="6" t="s">
        <v>71</v>
      </c>
      <c r="C167" s="6" t="s">
        <v>276</v>
      </c>
      <c r="D167" s="6" t="s">
        <v>5</v>
      </c>
      <c r="E167" s="12"/>
      <c r="F167" s="7">
        <f>F168</f>
        <v>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7">
        <f>X168</f>
        <v>0</v>
      </c>
    </row>
    <row r="168" spans="1:24" s="27" customFormat="1" ht="31.5" outlineLevel="6">
      <c r="A168" s="49" t="s">
        <v>96</v>
      </c>
      <c r="B168" s="50" t="s">
        <v>71</v>
      </c>
      <c r="C168" s="50" t="s">
        <v>276</v>
      </c>
      <c r="D168" s="50" t="s">
        <v>97</v>
      </c>
      <c r="E168" s="12"/>
      <c r="F168" s="51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51">
        <f>X169</f>
        <v>0</v>
      </c>
    </row>
    <row r="169" spans="1:24" s="27" customFormat="1" ht="31.5" outlineLevel="6">
      <c r="A169" s="49" t="s">
        <v>100</v>
      </c>
      <c r="B169" s="50" t="s">
        <v>71</v>
      </c>
      <c r="C169" s="50" t="s">
        <v>276</v>
      </c>
      <c r="D169" s="50" t="s">
        <v>101</v>
      </c>
      <c r="E169" s="12"/>
      <c r="F169" s="51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51">
        <v>0</v>
      </c>
    </row>
    <row r="170" spans="1:24" s="27" customFormat="1" ht="31.5" outlineLevel="6">
      <c r="A170" s="52" t="s">
        <v>370</v>
      </c>
      <c r="B170" s="19" t="s">
        <v>71</v>
      </c>
      <c r="C170" s="19" t="s">
        <v>277</v>
      </c>
      <c r="D170" s="19" t="s">
        <v>5</v>
      </c>
      <c r="E170" s="19"/>
      <c r="F170" s="20">
        <f>F171+F174</f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20">
        <f>X171+X174</f>
        <v>0</v>
      </c>
    </row>
    <row r="171" spans="1:24" s="27" customFormat="1" ht="31.5" outlineLevel="6">
      <c r="A171" s="5" t="s">
        <v>150</v>
      </c>
      <c r="B171" s="6" t="s">
        <v>71</v>
      </c>
      <c r="C171" s="6" t="s">
        <v>278</v>
      </c>
      <c r="D171" s="6" t="s">
        <v>5</v>
      </c>
      <c r="E171" s="6"/>
      <c r="F171" s="7">
        <f>F172</f>
        <v>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7">
        <f>X172</f>
        <v>0</v>
      </c>
    </row>
    <row r="172" spans="1:24" s="27" customFormat="1" ht="31.5" outlineLevel="6">
      <c r="A172" s="49" t="s">
        <v>96</v>
      </c>
      <c r="B172" s="50" t="s">
        <v>71</v>
      </c>
      <c r="C172" s="50" t="s">
        <v>278</v>
      </c>
      <c r="D172" s="50" t="s">
        <v>97</v>
      </c>
      <c r="E172" s="50"/>
      <c r="F172" s="51">
        <f>F173</f>
        <v>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51">
        <f>X173</f>
        <v>0</v>
      </c>
    </row>
    <row r="173" spans="1:24" s="27" customFormat="1" ht="31.5" outlineLevel="6">
      <c r="A173" s="49" t="s">
        <v>100</v>
      </c>
      <c r="B173" s="50" t="s">
        <v>71</v>
      </c>
      <c r="C173" s="50" t="s">
        <v>278</v>
      </c>
      <c r="D173" s="50" t="s">
        <v>101</v>
      </c>
      <c r="E173" s="50"/>
      <c r="F173" s="51">
        <v>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51">
        <v>0</v>
      </c>
    </row>
    <row r="174" spans="1:24" s="27" customFormat="1" ht="31.5" outlineLevel="6">
      <c r="A174" s="5" t="s">
        <v>151</v>
      </c>
      <c r="B174" s="6" t="s">
        <v>71</v>
      </c>
      <c r="C174" s="6" t="s">
        <v>279</v>
      </c>
      <c r="D174" s="6" t="s">
        <v>5</v>
      </c>
      <c r="E174" s="6"/>
      <c r="F174" s="7">
        <f>F175</f>
        <v>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7">
        <f>X175</f>
        <v>0</v>
      </c>
    </row>
    <row r="175" spans="1:24" s="27" customFormat="1" ht="31.5" outlineLevel="6">
      <c r="A175" s="49" t="s">
        <v>96</v>
      </c>
      <c r="B175" s="50" t="s">
        <v>71</v>
      </c>
      <c r="C175" s="50" t="s">
        <v>279</v>
      </c>
      <c r="D175" s="50" t="s">
        <v>97</v>
      </c>
      <c r="E175" s="50"/>
      <c r="F175" s="51">
        <f>F176</f>
        <v>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51">
        <f>X176</f>
        <v>0</v>
      </c>
    </row>
    <row r="176" spans="1:24" s="27" customFormat="1" ht="31.5" outlineLevel="6">
      <c r="A176" s="49" t="s">
        <v>100</v>
      </c>
      <c r="B176" s="50" t="s">
        <v>71</v>
      </c>
      <c r="C176" s="50" t="s">
        <v>279</v>
      </c>
      <c r="D176" s="50" t="s">
        <v>101</v>
      </c>
      <c r="E176" s="50"/>
      <c r="F176" s="51">
        <v>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51">
        <v>0</v>
      </c>
    </row>
    <row r="177" spans="1:24" s="27" customFormat="1" ht="47.25" outlineLevel="6">
      <c r="A177" s="52" t="s">
        <v>371</v>
      </c>
      <c r="B177" s="19" t="s">
        <v>71</v>
      </c>
      <c r="C177" s="19" t="s">
        <v>280</v>
      </c>
      <c r="D177" s="19" t="s">
        <v>5</v>
      </c>
      <c r="E177" s="19"/>
      <c r="F177" s="20">
        <f>F178</f>
        <v>14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X177" s="20">
        <f>X178</f>
        <v>14</v>
      </c>
    </row>
    <row r="178" spans="1:24" s="27" customFormat="1" ht="47.25" outlineLevel="6">
      <c r="A178" s="5" t="s">
        <v>152</v>
      </c>
      <c r="B178" s="6" t="s">
        <v>71</v>
      </c>
      <c r="C178" s="6" t="s">
        <v>281</v>
      </c>
      <c r="D178" s="6" t="s">
        <v>5</v>
      </c>
      <c r="E178" s="6"/>
      <c r="F178" s="7">
        <f>F179</f>
        <v>14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X178" s="7">
        <f>X179</f>
        <v>14</v>
      </c>
    </row>
    <row r="179" spans="1:24" s="27" customFormat="1" ht="31.5" outlineLevel="6">
      <c r="A179" s="49" t="s">
        <v>96</v>
      </c>
      <c r="B179" s="50" t="s">
        <v>71</v>
      </c>
      <c r="C179" s="50" t="s">
        <v>281</v>
      </c>
      <c r="D179" s="50" t="s">
        <v>97</v>
      </c>
      <c r="E179" s="50"/>
      <c r="F179" s="51">
        <f>F180</f>
        <v>14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X179" s="51">
        <f>X180</f>
        <v>14</v>
      </c>
    </row>
    <row r="180" spans="1:24" s="27" customFormat="1" ht="31.5" outlineLevel="6">
      <c r="A180" s="49" t="s">
        <v>100</v>
      </c>
      <c r="B180" s="50" t="s">
        <v>71</v>
      </c>
      <c r="C180" s="50" t="s">
        <v>281</v>
      </c>
      <c r="D180" s="50" t="s">
        <v>101</v>
      </c>
      <c r="E180" s="50"/>
      <c r="F180" s="51">
        <v>14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X180" s="51">
        <v>14</v>
      </c>
    </row>
    <row r="181" spans="1:24" s="27" customFormat="1" ht="65.25" customHeight="1" outlineLevel="6">
      <c r="A181" s="52" t="s">
        <v>372</v>
      </c>
      <c r="B181" s="19" t="s">
        <v>71</v>
      </c>
      <c r="C181" s="19" t="s">
        <v>366</v>
      </c>
      <c r="D181" s="19" t="s">
        <v>5</v>
      </c>
      <c r="E181" s="19"/>
      <c r="F181" s="86">
        <f>F182+F184</f>
        <v>5465.5</v>
      </c>
      <c r="G181" s="86">
        <f aca="true" t="shared" si="36" ref="G181:X181">G182+G184</f>
        <v>0</v>
      </c>
      <c r="H181" s="86">
        <f t="shared" si="36"/>
        <v>0</v>
      </c>
      <c r="I181" s="86">
        <f t="shared" si="36"/>
        <v>0</v>
      </c>
      <c r="J181" s="86">
        <f t="shared" si="36"/>
        <v>0</v>
      </c>
      <c r="K181" s="86">
        <f t="shared" si="36"/>
        <v>0</v>
      </c>
      <c r="L181" s="86">
        <f t="shared" si="36"/>
        <v>0</v>
      </c>
      <c r="M181" s="86">
        <f t="shared" si="36"/>
        <v>0</v>
      </c>
      <c r="N181" s="86">
        <f t="shared" si="36"/>
        <v>0</v>
      </c>
      <c r="O181" s="86">
        <f t="shared" si="36"/>
        <v>0</v>
      </c>
      <c r="P181" s="86">
        <f t="shared" si="36"/>
        <v>0</v>
      </c>
      <c r="Q181" s="86">
        <f t="shared" si="36"/>
        <v>0</v>
      </c>
      <c r="R181" s="86">
        <f t="shared" si="36"/>
        <v>0</v>
      </c>
      <c r="S181" s="86">
        <f t="shared" si="36"/>
        <v>0</v>
      </c>
      <c r="T181" s="86">
        <f t="shared" si="36"/>
        <v>0</v>
      </c>
      <c r="U181" s="86">
        <f t="shared" si="36"/>
        <v>0</v>
      </c>
      <c r="V181" s="86">
        <f t="shared" si="36"/>
        <v>0</v>
      </c>
      <c r="W181" s="86">
        <f t="shared" si="36"/>
        <v>0</v>
      </c>
      <c r="X181" s="86">
        <f t="shared" si="36"/>
        <v>5465.5</v>
      </c>
    </row>
    <row r="182" spans="1:24" s="27" customFormat="1" ht="15.75" outlineLevel="6">
      <c r="A182" s="5" t="s">
        <v>123</v>
      </c>
      <c r="B182" s="6" t="s">
        <v>71</v>
      </c>
      <c r="C182" s="6" t="s">
        <v>364</v>
      </c>
      <c r="D182" s="6" t="s">
        <v>124</v>
      </c>
      <c r="E182" s="6"/>
      <c r="F182" s="87">
        <f>F183</f>
        <v>5465.5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X182" s="87">
        <f>X183</f>
        <v>5465.5</v>
      </c>
    </row>
    <row r="183" spans="1:24" s="27" customFormat="1" ht="47.25" outlineLevel="6">
      <c r="A183" s="58" t="s">
        <v>207</v>
      </c>
      <c r="B183" s="50" t="s">
        <v>71</v>
      </c>
      <c r="C183" s="50" t="s">
        <v>364</v>
      </c>
      <c r="D183" s="50" t="s">
        <v>85</v>
      </c>
      <c r="E183" s="50"/>
      <c r="F183" s="88">
        <v>5465.5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X183" s="88">
        <v>5465.5</v>
      </c>
    </row>
    <row r="184" spans="1:24" s="27" customFormat="1" ht="15.75" outlineLevel="6">
      <c r="A184" s="5" t="s">
        <v>123</v>
      </c>
      <c r="B184" s="6" t="s">
        <v>71</v>
      </c>
      <c r="C184" s="6" t="s">
        <v>365</v>
      </c>
      <c r="D184" s="6" t="s">
        <v>124</v>
      </c>
      <c r="E184" s="6"/>
      <c r="F184" s="87">
        <f aca="true" t="shared" si="37" ref="F184:W184">F185</f>
        <v>0</v>
      </c>
      <c r="G184" s="87">
        <f t="shared" si="37"/>
        <v>0</v>
      </c>
      <c r="H184" s="87">
        <f t="shared" si="37"/>
        <v>0</v>
      </c>
      <c r="I184" s="87">
        <f t="shared" si="37"/>
        <v>0</v>
      </c>
      <c r="J184" s="87">
        <f t="shared" si="37"/>
        <v>0</v>
      </c>
      <c r="K184" s="87">
        <f t="shared" si="37"/>
        <v>0</v>
      </c>
      <c r="L184" s="87">
        <f t="shared" si="37"/>
        <v>0</v>
      </c>
      <c r="M184" s="87">
        <f t="shared" si="37"/>
        <v>0</v>
      </c>
      <c r="N184" s="87">
        <f t="shared" si="37"/>
        <v>0</v>
      </c>
      <c r="O184" s="87">
        <f t="shared" si="37"/>
        <v>0</v>
      </c>
      <c r="P184" s="87">
        <f t="shared" si="37"/>
        <v>0</v>
      </c>
      <c r="Q184" s="87">
        <f t="shared" si="37"/>
        <v>0</v>
      </c>
      <c r="R184" s="87">
        <f t="shared" si="37"/>
        <v>0</v>
      </c>
      <c r="S184" s="87">
        <f t="shared" si="37"/>
        <v>0</v>
      </c>
      <c r="T184" s="87">
        <f t="shared" si="37"/>
        <v>0</v>
      </c>
      <c r="U184" s="87">
        <f t="shared" si="37"/>
        <v>0</v>
      </c>
      <c r="V184" s="87">
        <f t="shared" si="37"/>
        <v>0</v>
      </c>
      <c r="W184" s="87">
        <f t="shared" si="37"/>
        <v>0</v>
      </c>
      <c r="X184" s="87">
        <f>X185</f>
        <v>0</v>
      </c>
    </row>
    <row r="185" spans="1:24" s="27" customFormat="1" ht="47.25" outlineLevel="6">
      <c r="A185" s="49" t="s">
        <v>207</v>
      </c>
      <c r="B185" s="50" t="s">
        <v>71</v>
      </c>
      <c r="C185" s="50" t="s">
        <v>365</v>
      </c>
      <c r="D185" s="50" t="s">
        <v>85</v>
      </c>
      <c r="E185" s="50"/>
      <c r="F185" s="88"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X185" s="88">
        <v>0</v>
      </c>
    </row>
    <row r="186" spans="1:24" s="27" customFormat="1" ht="15.75" outlineLevel="6">
      <c r="A186" s="67" t="s">
        <v>153</v>
      </c>
      <c r="B186" s="33" t="s">
        <v>154</v>
      </c>
      <c r="C186" s="33" t="s">
        <v>254</v>
      </c>
      <c r="D186" s="33" t="s">
        <v>5</v>
      </c>
      <c r="E186" s="45"/>
      <c r="F186" s="68">
        <f>F187</f>
        <v>0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X186" s="68">
        <f>X187</f>
        <v>0</v>
      </c>
    </row>
    <row r="187" spans="1:25" ht="15.75" outlineLevel="6">
      <c r="A187" s="69" t="s">
        <v>83</v>
      </c>
      <c r="B187" s="9" t="s">
        <v>84</v>
      </c>
      <c r="C187" s="9" t="s">
        <v>254</v>
      </c>
      <c r="D187" s="9" t="s">
        <v>5</v>
      </c>
      <c r="E187" s="70" t="s">
        <v>5</v>
      </c>
      <c r="F187" s="71">
        <f>F188</f>
        <v>0</v>
      </c>
      <c r="G187" s="34" t="e">
        <f>#REF!</f>
        <v>#REF!</v>
      </c>
      <c r="H187" s="34" t="e">
        <f>#REF!</f>
        <v>#REF!</v>
      </c>
      <c r="I187" s="34" t="e">
        <f>#REF!</f>
        <v>#REF!</v>
      </c>
      <c r="J187" s="34" t="e">
        <f>#REF!</f>
        <v>#REF!</v>
      </c>
      <c r="K187" s="34" t="e">
        <f>#REF!</f>
        <v>#REF!</v>
      </c>
      <c r="L187" s="34" t="e">
        <f>#REF!</f>
        <v>#REF!</v>
      </c>
      <c r="M187" s="34" t="e">
        <f>#REF!</f>
        <v>#REF!</v>
      </c>
      <c r="N187" s="34" t="e">
        <f>#REF!</f>
        <v>#REF!</v>
      </c>
      <c r="O187" s="34" t="e">
        <f>#REF!</f>
        <v>#REF!</v>
      </c>
      <c r="P187" s="34" t="e">
        <f>#REF!</f>
        <v>#REF!</v>
      </c>
      <c r="Q187" s="34" t="e">
        <f>#REF!</f>
        <v>#REF!</v>
      </c>
      <c r="R187" s="34" t="e">
        <f>#REF!</f>
        <v>#REF!</v>
      </c>
      <c r="S187" s="34" t="e">
        <f>#REF!</f>
        <v>#REF!</v>
      </c>
      <c r="T187" s="34" t="e">
        <f>#REF!</f>
        <v>#REF!</v>
      </c>
      <c r="U187" s="34" t="e">
        <f>#REF!</f>
        <v>#REF!</v>
      </c>
      <c r="V187" s="39" t="e">
        <f>#REF!</f>
        <v>#REF!</v>
      </c>
      <c r="W187" s="48"/>
      <c r="X187" s="71">
        <f>X188</f>
        <v>0</v>
      </c>
      <c r="Y187" s="43"/>
    </row>
    <row r="188" spans="1:25" ht="31.5" outlineLevel="6">
      <c r="A188" s="22" t="s">
        <v>138</v>
      </c>
      <c r="B188" s="12" t="s">
        <v>84</v>
      </c>
      <c r="C188" s="12" t="s">
        <v>255</v>
      </c>
      <c r="D188" s="12" t="s">
        <v>5</v>
      </c>
      <c r="E188" s="46"/>
      <c r="F188" s="35">
        <f>F189</f>
        <v>0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40"/>
      <c r="W188" s="44"/>
      <c r="X188" s="35">
        <f>X189</f>
        <v>0</v>
      </c>
      <c r="Y188" s="43"/>
    </row>
    <row r="189" spans="1:25" ht="31.5" outlineLevel="6">
      <c r="A189" s="22" t="s">
        <v>140</v>
      </c>
      <c r="B189" s="12" t="s">
        <v>84</v>
      </c>
      <c r="C189" s="12" t="s">
        <v>256</v>
      </c>
      <c r="D189" s="12" t="s">
        <v>5</v>
      </c>
      <c r="E189" s="46"/>
      <c r="F189" s="35">
        <f>F190</f>
        <v>0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40"/>
      <c r="W189" s="44"/>
      <c r="X189" s="35">
        <f>X190</f>
        <v>0</v>
      </c>
      <c r="Y189" s="43"/>
    </row>
    <row r="190" spans="1:25" ht="31.5" outlineLevel="6">
      <c r="A190" s="55" t="s">
        <v>42</v>
      </c>
      <c r="B190" s="19" t="s">
        <v>84</v>
      </c>
      <c r="C190" s="19" t="s">
        <v>282</v>
      </c>
      <c r="D190" s="19" t="s">
        <v>5</v>
      </c>
      <c r="E190" s="56" t="s">
        <v>5</v>
      </c>
      <c r="F190" s="57">
        <f>F191</f>
        <v>0</v>
      </c>
      <c r="G190" s="36">
        <f>G191</f>
        <v>1397.92</v>
      </c>
      <c r="H190" s="36">
        <f aca="true" t="shared" si="38" ref="H190:V190">H191</f>
        <v>0</v>
      </c>
      <c r="I190" s="36">
        <f t="shared" si="38"/>
        <v>0</v>
      </c>
      <c r="J190" s="36">
        <f t="shared" si="38"/>
        <v>0</v>
      </c>
      <c r="K190" s="36">
        <f t="shared" si="38"/>
        <v>0</v>
      </c>
      <c r="L190" s="36">
        <f t="shared" si="38"/>
        <v>0</v>
      </c>
      <c r="M190" s="36">
        <f t="shared" si="38"/>
        <v>0</v>
      </c>
      <c r="N190" s="36">
        <f t="shared" si="38"/>
        <v>0</v>
      </c>
      <c r="O190" s="36">
        <f t="shared" si="38"/>
        <v>0</v>
      </c>
      <c r="P190" s="36">
        <f t="shared" si="38"/>
        <v>0</v>
      </c>
      <c r="Q190" s="36">
        <f t="shared" si="38"/>
        <v>0</v>
      </c>
      <c r="R190" s="36">
        <f t="shared" si="38"/>
        <v>0</v>
      </c>
      <c r="S190" s="36">
        <f t="shared" si="38"/>
        <v>0</v>
      </c>
      <c r="T190" s="36">
        <f t="shared" si="38"/>
        <v>0</v>
      </c>
      <c r="U190" s="36">
        <f t="shared" si="38"/>
        <v>0</v>
      </c>
      <c r="V190" s="41">
        <f t="shared" si="38"/>
        <v>0</v>
      </c>
      <c r="W190" s="42"/>
      <c r="X190" s="57">
        <f>X191</f>
        <v>0</v>
      </c>
      <c r="Y190" s="43"/>
    </row>
    <row r="191" spans="1:25" ht="15.75" outlineLevel="6">
      <c r="A191" s="26" t="s">
        <v>118</v>
      </c>
      <c r="B191" s="6" t="s">
        <v>84</v>
      </c>
      <c r="C191" s="6" t="s">
        <v>282</v>
      </c>
      <c r="D191" s="6" t="s">
        <v>119</v>
      </c>
      <c r="E191" s="47" t="s">
        <v>18</v>
      </c>
      <c r="F191" s="36">
        <v>0</v>
      </c>
      <c r="G191" s="36">
        <v>1397.92</v>
      </c>
      <c r="H191" s="37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38"/>
      <c r="W191" s="42"/>
      <c r="X191" s="36">
        <v>0</v>
      </c>
      <c r="Y191" s="43"/>
    </row>
    <row r="192" spans="1:24" s="27" customFormat="1" ht="32.25" customHeight="1" outlineLevel="6">
      <c r="A192" s="16" t="s">
        <v>59</v>
      </c>
      <c r="B192" s="17" t="s">
        <v>58</v>
      </c>
      <c r="C192" s="17" t="s">
        <v>254</v>
      </c>
      <c r="D192" s="17" t="s">
        <v>5</v>
      </c>
      <c r="E192" s="17"/>
      <c r="F192" s="18">
        <f aca="true" t="shared" si="39" ref="F192:F197">F193</f>
        <v>50</v>
      </c>
      <c r="G192" s="18">
        <f aca="true" t="shared" si="40" ref="G192:V192">G193</f>
        <v>0</v>
      </c>
      <c r="H192" s="18">
        <f t="shared" si="40"/>
        <v>0</v>
      </c>
      <c r="I192" s="18">
        <f t="shared" si="40"/>
        <v>0</v>
      </c>
      <c r="J192" s="18">
        <f t="shared" si="40"/>
        <v>0</v>
      </c>
      <c r="K192" s="18">
        <f t="shared" si="40"/>
        <v>0</v>
      </c>
      <c r="L192" s="18">
        <f t="shared" si="40"/>
        <v>0</v>
      </c>
      <c r="M192" s="18">
        <f t="shared" si="40"/>
        <v>0</v>
      </c>
      <c r="N192" s="18">
        <f t="shared" si="40"/>
        <v>0</v>
      </c>
      <c r="O192" s="18">
        <f t="shared" si="40"/>
        <v>0</v>
      </c>
      <c r="P192" s="18">
        <f t="shared" si="40"/>
        <v>0</v>
      </c>
      <c r="Q192" s="18">
        <f t="shared" si="40"/>
        <v>0</v>
      </c>
      <c r="R192" s="18">
        <f t="shared" si="40"/>
        <v>0</v>
      </c>
      <c r="S192" s="18">
        <f t="shared" si="40"/>
        <v>0</v>
      </c>
      <c r="T192" s="18">
        <f t="shared" si="40"/>
        <v>0</v>
      </c>
      <c r="U192" s="18">
        <f t="shared" si="40"/>
        <v>0</v>
      </c>
      <c r="V192" s="18">
        <f t="shared" si="40"/>
        <v>0</v>
      </c>
      <c r="X192" s="18">
        <f aca="true" t="shared" si="41" ref="X192:X197">X193</f>
        <v>50</v>
      </c>
    </row>
    <row r="193" spans="1:24" s="27" customFormat="1" ht="48" customHeight="1" outlineLevel="3">
      <c r="A193" s="8" t="s">
        <v>34</v>
      </c>
      <c r="B193" s="9" t="s">
        <v>10</v>
      </c>
      <c r="C193" s="9" t="s">
        <v>254</v>
      </c>
      <c r="D193" s="9" t="s">
        <v>5</v>
      </c>
      <c r="E193" s="9"/>
      <c r="F193" s="10">
        <f t="shared" si="39"/>
        <v>50</v>
      </c>
      <c r="G193" s="10">
        <f aca="true" t="shared" si="42" ref="G193:V193">G195</f>
        <v>0</v>
      </c>
      <c r="H193" s="10">
        <f t="shared" si="42"/>
        <v>0</v>
      </c>
      <c r="I193" s="10">
        <f t="shared" si="42"/>
        <v>0</v>
      </c>
      <c r="J193" s="10">
        <f t="shared" si="42"/>
        <v>0</v>
      </c>
      <c r="K193" s="10">
        <f t="shared" si="42"/>
        <v>0</v>
      </c>
      <c r="L193" s="10">
        <f t="shared" si="42"/>
        <v>0</v>
      </c>
      <c r="M193" s="10">
        <f t="shared" si="42"/>
        <v>0</v>
      </c>
      <c r="N193" s="10">
        <f t="shared" si="42"/>
        <v>0</v>
      </c>
      <c r="O193" s="10">
        <f t="shared" si="42"/>
        <v>0</v>
      </c>
      <c r="P193" s="10">
        <f t="shared" si="42"/>
        <v>0</v>
      </c>
      <c r="Q193" s="10">
        <f t="shared" si="42"/>
        <v>0</v>
      </c>
      <c r="R193" s="10">
        <f t="shared" si="42"/>
        <v>0</v>
      </c>
      <c r="S193" s="10">
        <f t="shared" si="42"/>
        <v>0</v>
      </c>
      <c r="T193" s="10">
        <f t="shared" si="42"/>
        <v>0</v>
      </c>
      <c r="U193" s="10">
        <f t="shared" si="42"/>
        <v>0</v>
      </c>
      <c r="V193" s="10">
        <f t="shared" si="42"/>
        <v>0</v>
      </c>
      <c r="X193" s="10">
        <f t="shared" si="41"/>
        <v>50</v>
      </c>
    </row>
    <row r="194" spans="1:24" s="27" customFormat="1" ht="34.5" customHeight="1" outlineLevel="3">
      <c r="A194" s="22" t="s">
        <v>138</v>
      </c>
      <c r="B194" s="9" t="s">
        <v>10</v>
      </c>
      <c r="C194" s="9" t="s">
        <v>255</v>
      </c>
      <c r="D194" s="9" t="s">
        <v>5</v>
      </c>
      <c r="E194" s="9"/>
      <c r="F194" s="10">
        <f t="shared" si="39"/>
        <v>50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X194" s="10">
        <f t="shared" si="41"/>
        <v>50</v>
      </c>
    </row>
    <row r="195" spans="1:24" s="27" customFormat="1" ht="30.75" customHeight="1" outlineLevel="3">
      <c r="A195" s="22" t="s">
        <v>140</v>
      </c>
      <c r="B195" s="12" t="s">
        <v>10</v>
      </c>
      <c r="C195" s="12" t="s">
        <v>256</v>
      </c>
      <c r="D195" s="12" t="s">
        <v>5</v>
      </c>
      <c r="E195" s="12"/>
      <c r="F195" s="13">
        <f t="shared" si="39"/>
        <v>50</v>
      </c>
      <c r="G195" s="13">
        <f aca="true" t="shared" si="43" ref="G195:V196">G196</f>
        <v>0</v>
      </c>
      <c r="H195" s="13">
        <f t="shared" si="43"/>
        <v>0</v>
      </c>
      <c r="I195" s="13">
        <f t="shared" si="43"/>
        <v>0</v>
      </c>
      <c r="J195" s="13">
        <f t="shared" si="43"/>
        <v>0</v>
      </c>
      <c r="K195" s="13">
        <f t="shared" si="43"/>
        <v>0</v>
      </c>
      <c r="L195" s="13">
        <f t="shared" si="43"/>
        <v>0</v>
      </c>
      <c r="M195" s="13">
        <f t="shared" si="43"/>
        <v>0</v>
      </c>
      <c r="N195" s="13">
        <f t="shared" si="43"/>
        <v>0</v>
      </c>
      <c r="O195" s="13">
        <f t="shared" si="43"/>
        <v>0</v>
      </c>
      <c r="P195" s="13">
        <f t="shared" si="43"/>
        <v>0</v>
      </c>
      <c r="Q195" s="13">
        <f t="shared" si="43"/>
        <v>0</v>
      </c>
      <c r="R195" s="13">
        <f t="shared" si="43"/>
        <v>0</v>
      </c>
      <c r="S195" s="13">
        <f t="shared" si="43"/>
        <v>0</v>
      </c>
      <c r="T195" s="13">
        <f t="shared" si="43"/>
        <v>0</v>
      </c>
      <c r="U195" s="13">
        <f t="shared" si="43"/>
        <v>0</v>
      </c>
      <c r="V195" s="13">
        <f t="shared" si="43"/>
        <v>0</v>
      </c>
      <c r="X195" s="13">
        <f t="shared" si="41"/>
        <v>50</v>
      </c>
    </row>
    <row r="196" spans="1:24" s="27" customFormat="1" ht="32.25" customHeight="1" outlineLevel="4">
      <c r="A196" s="52" t="s">
        <v>155</v>
      </c>
      <c r="B196" s="19" t="s">
        <v>10</v>
      </c>
      <c r="C196" s="19" t="s">
        <v>283</v>
      </c>
      <c r="D196" s="19" t="s">
        <v>5</v>
      </c>
      <c r="E196" s="19"/>
      <c r="F196" s="20">
        <f t="shared" si="39"/>
        <v>50</v>
      </c>
      <c r="G196" s="7">
        <f t="shared" si="43"/>
        <v>0</v>
      </c>
      <c r="H196" s="7">
        <f t="shared" si="43"/>
        <v>0</v>
      </c>
      <c r="I196" s="7">
        <f t="shared" si="43"/>
        <v>0</v>
      </c>
      <c r="J196" s="7">
        <f t="shared" si="43"/>
        <v>0</v>
      </c>
      <c r="K196" s="7">
        <f t="shared" si="43"/>
        <v>0</v>
      </c>
      <c r="L196" s="7">
        <f t="shared" si="43"/>
        <v>0</v>
      </c>
      <c r="M196" s="7">
        <f t="shared" si="43"/>
        <v>0</v>
      </c>
      <c r="N196" s="7">
        <f t="shared" si="43"/>
        <v>0</v>
      </c>
      <c r="O196" s="7">
        <f t="shared" si="43"/>
        <v>0</v>
      </c>
      <c r="P196" s="7">
        <f t="shared" si="43"/>
        <v>0</v>
      </c>
      <c r="Q196" s="7">
        <f t="shared" si="43"/>
        <v>0</v>
      </c>
      <c r="R196" s="7">
        <f t="shared" si="43"/>
        <v>0</v>
      </c>
      <c r="S196" s="7">
        <f t="shared" si="43"/>
        <v>0</v>
      </c>
      <c r="T196" s="7">
        <f t="shared" si="43"/>
        <v>0</v>
      </c>
      <c r="U196" s="7">
        <f t="shared" si="43"/>
        <v>0</v>
      </c>
      <c r="V196" s="7">
        <f t="shared" si="43"/>
        <v>0</v>
      </c>
      <c r="X196" s="20">
        <f t="shared" si="41"/>
        <v>50</v>
      </c>
    </row>
    <row r="197" spans="1:24" s="27" customFormat="1" ht="31.5" outlineLevel="5">
      <c r="A197" s="5" t="s">
        <v>96</v>
      </c>
      <c r="B197" s="6" t="s">
        <v>10</v>
      </c>
      <c r="C197" s="6" t="s">
        <v>283</v>
      </c>
      <c r="D197" s="6" t="s">
        <v>97</v>
      </c>
      <c r="E197" s="6"/>
      <c r="F197" s="7">
        <f t="shared" si="39"/>
        <v>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7">
        <f t="shared" si="41"/>
        <v>50</v>
      </c>
    </row>
    <row r="198" spans="1:24" s="27" customFormat="1" ht="31.5" outlineLevel="5">
      <c r="A198" s="49" t="s">
        <v>100</v>
      </c>
      <c r="B198" s="50" t="s">
        <v>10</v>
      </c>
      <c r="C198" s="50" t="s">
        <v>283</v>
      </c>
      <c r="D198" s="50" t="s">
        <v>101</v>
      </c>
      <c r="E198" s="50"/>
      <c r="F198" s="51">
        <v>50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51">
        <v>50</v>
      </c>
    </row>
    <row r="199" spans="1:24" s="27" customFormat="1" ht="18.75" outlineLevel="6">
      <c r="A199" s="16" t="s">
        <v>57</v>
      </c>
      <c r="B199" s="17" t="s">
        <v>56</v>
      </c>
      <c r="C199" s="17" t="s">
        <v>254</v>
      </c>
      <c r="D199" s="17" t="s">
        <v>5</v>
      </c>
      <c r="E199" s="17"/>
      <c r="F199" s="83">
        <f>F206+F223+F200</f>
        <v>11900</v>
      </c>
      <c r="G199" s="18" t="e">
        <f aca="true" t="shared" si="44" ref="G199:V199">G206+G223</f>
        <v>#REF!</v>
      </c>
      <c r="H199" s="18" t="e">
        <f t="shared" si="44"/>
        <v>#REF!</v>
      </c>
      <c r="I199" s="18" t="e">
        <f t="shared" si="44"/>
        <v>#REF!</v>
      </c>
      <c r="J199" s="18" t="e">
        <f t="shared" si="44"/>
        <v>#REF!</v>
      </c>
      <c r="K199" s="18" t="e">
        <f t="shared" si="44"/>
        <v>#REF!</v>
      </c>
      <c r="L199" s="18" t="e">
        <f t="shared" si="44"/>
        <v>#REF!</v>
      </c>
      <c r="M199" s="18" t="e">
        <f t="shared" si="44"/>
        <v>#REF!</v>
      </c>
      <c r="N199" s="18" t="e">
        <f t="shared" si="44"/>
        <v>#REF!</v>
      </c>
      <c r="O199" s="18" t="e">
        <f t="shared" si="44"/>
        <v>#REF!</v>
      </c>
      <c r="P199" s="18" t="e">
        <f t="shared" si="44"/>
        <v>#REF!</v>
      </c>
      <c r="Q199" s="18" t="e">
        <f t="shared" si="44"/>
        <v>#REF!</v>
      </c>
      <c r="R199" s="18" t="e">
        <f t="shared" si="44"/>
        <v>#REF!</v>
      </c>
      <c r="S199" s="18" t="e">
        <f t="shared" si="44"/>
        <v>#REF!</v>
      </c>
      <c r="T199" s="18" t="e">
        <f t="shared" si="44"/>
        <v>#REF!</v>
      </c>
      <c r="U199" s="18" t="e">
        <f t="shared" si="44"/>
        <v>#REF!</v>
      </c>
      <c r="V199" s="18" t="e">
        <f t="shared" si="44"/>
        <v>#REF!</v>
      </c>
      <c r="X199" s="83">
        <f>X206+X223+X200</f>
        <v>11900</v>
      </c>
    </row>
    <row r="200" spans="1:24" s="27" customFormat="1" ht="18.75" outlineLevel="6">
      <c r="A200" s="72" t="s">
        <v>215</v>
      </c>
      <c r="B200" s="9" t="s">
        <v>217</v>
      </c>
      <c r="C200" s="9" t="s">
        <v>254</v>
      </c>
      <c r="D200" s="9" t="s">
        <v>5</v>
      </c>
      <c r="E200" s="9"/>
      <c r="F200" s="84">
        <f>F201</f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X200" s="84">
        <f>X201</f>
        <v>0</v>
      </c>
    </row>
    <row r="201" spans="1:24" s="27" customFormat="1" ht="31.5" outlineLevel="6">
      <c r="A201" s="22" t="s">
        <v>138</v>
      </c>
      <c r="B201" s="9" t="s">
        <v>217</v>
      </c>
      <c r="C201" s="9" t="s">
        <v>255</v>
      </c>
      <c r="D201" s="9" t="s">
        <v>5</v>
      </c>
      <c r="E201" s="9"/>
      <c r="F201" s="84">
        <f>F202</f>
        <v>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X201" s="84">
        <f>X202</f>
        <v>0</v>
      </c>
    </row>
    <row r="202" spans="1:24" s="27" customFormat="1" ht="31.5" outlineLevel="6">
      <c r="A202" s="22" t="s">
        <v>140</v>
      </c>
      <c r="B202" s="9" t="s">
        <v>217</v>
      </c>
      <c r="C202" s="9" t="s">
        <v>256</v>
      </c>
      <c r="D202" s="9" t="s">
        <v>5</v>
      </c>
      <c r="E202" s="9"/>
      <c r="F202" s="84">
        <f>F203</f>
        <v>0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X202" s="84">
        <f>X203</f>
        <v>0</v>
      </c>
    </row>
    <row r="203" spans="1:24" s="27" customFormat="1" ht="47.25" outlineLevel="6">
      <c r="A203" s="66" t="s">
        <v>216</v>
      </c>
      <c r="B203" s="19" t="s">
        <v>217</v>
      </c>
      <c r="C203" s="19" t="s">
        <v>284</v>
      </c>
      <c r="D203" s="19" t="s">
        <v>5</v>
      </c>
      <c r="E203" s="19"/>
      <c r="F203" s="86">
        <f>F204</f>
        <v>0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X203" s="86">
        <f>X204</f>
        <v>0</v>
      </c>
    </row>
    <row r="204" spans="1:24" s="27" customFormat="1" ht="31.5" outlineLevel="6">
      <c r="A204" s="5" t="s">
        <v>96</v>
      </c>
      <c r="B204" s="6" t="s">
        <v>217</v>
      </c>
      <c r="C204" s="6" t="s">
        <v>284</v>
      </c>
      <c r="D204" s="6" t="s">
        <v>97</v>
      </c>
      <c r="E204" s="6"/>
      <c r="F204" s="87">
        <f>F205</f>
        <v>0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X204" s="87">
        <f>X205</f>
        <v>0</v>
      </c>
    </row>
    <row r="205" spans="1:24" s="27" customFormat="1" ht="31.5" outlineLevel="6">
      <c r="A205" s="49" t="s">
        <v>100</v>
      </c>
      <c r="B205" s="50" t="s">
        <v>217</v>
      </c>
      <c r="C205" s="50" t="s">
        <v>284</v>
      </c>
      <c r="D205" s="50" t="s">
        <v>101</v>
      </c>
      <c r="E205" s="50"/>
      <c r="F205" s="88">
        <v>0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X205" s="88">
        <v>0</v>
      </c>
    </row>
    <row r="206" spans="1:24" s="27" customFormat="1" ht="15.75" outlineLevel="6">
      <c r="A206" s="22" t="s">
        <v>63</v>
      </c>
      <c r="B206" s="9" t="s">
        <v>62</v>
      </c>
      <c r="C206" s="9" t="s">
        <v>254</v>
      </c>
      <c r="D206" s="9" t="s">
        <v>5</v>
      </c>
      <c r="E206" s="9"/>
      <c r="F206" s="84">
        <f>F207+F219</f>
        <v>11600</v>
      </c>
      <c r="G206" s="10">
        <f aca="true" t="shared" si="45" ref="G206:V207">G207</f>
        <v>0</v>
      </c>
      <c r="H206" s="10">
        <f t="shared" si="45"/>
        <v>0</v>
      </c>
      <c r="I206" s="10">
        <f t="shared" si="45"/>
        <v>0</v>
      </c>
      <c r="J206" s="10">
        <f t="shared" si="45"/>
        <v>0</v>
      </c>
      <c r="K206" s="10">
        <f t="shared" si="45"/>
        <v>0</v>
      </c>
      <c r="L206" s="10">
        <f t="shared" si="45"/>
        <v>0</v>
      </c>
      <c r="M206" s="10">
        <f t="shared" si="45"/>
        <v>0</v>
      </c>
      <c r="N206" s="10">
        <f t="shared" si="45"/>
        <v>0</v>
      </c>
      <c r="O206" s="10">
        <f t="shared" si="45"/>
        <v>0</v>
      </c>
      <c r="P206" s="10">
        <f t="shared" si="45"/>
        <v>0</v>
      </c>
      <c r="Q206" s="10">
        <f t="shared" si="45"/>
        <v>0</v>
      </c>
      <c r="R206" s="10">
        <f t="shared" si="45"/>
        <v>0</v>
      </c>
      <c r="S206" s="10">
        <f t="shared" si="45"/>
        <v>0</v>
      </c>
      <c r="T206" s="10">
        <f t="shared" si="45"/>
        <v>0</v>
      </c>
      <c r="U206" s="10">
        <f t="shared" si="45"/>
        <v>0</v>
      </c>
      <c r="V206" s="10">
        <f t="shared" si="45"/>
        <v>0</v>
      </c>
      <c r="X206" s="84">
        <f>X207+X219</f>
        <v>11600</v>
      </c>
    </row>
    <row r="207" spans="1:24" s="27" customFormat="1" ht="63" outlineLevel="6">
      <c r="A207" s="8" t="s">
        <v>373</v>
      </c>
      <c r="B207" s="12" t="s">
        <v>62</v>
      </c>
      <c r="C207" s="12" t="s">
        <v>285</v>
      </c>
      <c r="D207" s="12" t="s">
        <v>5</v>
      </c>
      <c r="E207" s="12"/>
      <c r="F207" s="90">
        <f>F208+F216+F211+F214</f>
        <v>11600</v>
      </c>
      <c r="G207" s="13">
        <f t="shared" si="45"/>
        <v>0</v>
      </c>
      <c r="H207" s="13">
        <f t="shared" si="45"/>
        <v>0</v>
      </c>
      <c r="I207" s="13">
        <f t="shared" si="45"/>
        <v>0</v>
      </c>
      <c r="J207" s="13">
        <f t="shared" si="45"/>
        <v>0</v>
      </c>
      <c r="K207" s="13">
        <f t="shared" si="45"/>
        <v>0</v>
      </c>
      <c r="L207" s="13">
        <f t="shared" si="45"/>
        <v>0</v>
      </c>
      <c r="M207" s="13">
        <f t="shared" si="45"/>
        <v>0</v>
      </c>
      <c r="N207" s="13">
        <f t="shared" si="45"/>
        <v>0</v>
      </c>
      <c r="O207" s="13">
        <f t="shared" si="45"/>
        <v>0</v>
      </c>
      <c r="P207" s="13">
        <f t="shared" si="45"/>
        <v>0</v>
      </c>
      <c r="Q207" s="13">
        <f t="shared" si="45"/>
        <v>0</v>
      </c>
      <c r="R207" s="13">
        <f t="shared" si="45"/>
        <v>0</v>
      </c>
      <c r="S207" s="13">
        <f t="shared" si="45"/>
        <v>0</v>
      </c>
      <c r="T207" s="13">
        <f t="shared" si="45"/>
        <v>0</v>
      </c>
      <c r="U207" s="13">
        <f t="shared" si="45"/>
        <v>0</v>
      </c>
      <c r="V207" s="13">
        <f t="shared" si="45"/>
        <v>0</v>
      </c>
      <c r="X207" s="90">
        <f>X208+X216+X211+X214</f>
        <v>11600</v>
      </c>
    </row>
    <row r="208" spans="1:24" s="27" customFormat="1" ht="51.75" customHeight="1" outlineLevel="6">
      <c r="A208" s="52" t="s">
        <v>156</v>
      </c>
      <c r="B208" s="19" t="s">
        <v>62</v>
      </c>
      <c r="C208" s="19" t="s">
        <v>286</v>
      </c>
      <c r="D208" s="19" t="s">
        <v>5</v>
      </c>
      <c r="E208" s="19"/>
      <c r="F208" s="86">
        <f>F209</f>
        <v>4100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6">
        <f>X209</f>
        <v>4100</v>
      </c>
    </row>
    <row r="209" spans="1:24" s="27" customFormat="1" ht="31.5" outlineLevel="6">
      <c r="A209" s="5" t="s">
        <v>96</v>
      </c>
      <c r="B209" s="6" t="s">
        <v>62</v>
      </c>
      <c r="C209" s="6" t="s">
        <v>286</v>
      </c>
      <c r="D209" s="6" t="s">
        <v>97</v>
      </c>
      <c r="E209" s="6"/>
      <c r="F209" s="87">
        <f>F210</f>
        <v>4100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7">
        <f>X210</f>
        <v>4100</v>
      </c>
    </row>
    <row r="210" spans="1:24" s="27" customFormat="1" ht="31.5" outlineLevel="6">
      <c r="A210" s="49" t="s">
        <v>100</v>
      </c>
      <c r="B210" s="50" t="s">
        <v>62</v>
      </c>
      <c r="C210" s="50" t="s">
        <v>286</v>
      </c>
      <c r="D210" s="50" t="s">
        <v>101</v>
      </c>
      <c r="E210" s="50"/>
      <c r="F210" s="88">
        <v>4100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8">
        <v>4100</v>
      </c>
    </row>
    <row r="211" spans="1:24" s="27" customFormat="1" ht="49.5" customHeight="1" outlineLevel="6">
      <c r="A211" s="52" t="s">
        <v>224</v>
      </c>
      <c r="B211" s="19" t="s">
        <v>62</v>
      </c>
      <c r="C211" s="19" t="s">
        <v>287</v>
      </c>
      <c r="D211" s="19" t="s">
        <v>5</v>
      </c>
      <c r="E211" s="19"/>
      <c r="F211" s="86">
        <f>F212</f>
        <v>7500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6">
        <f>X212</f>
        <v>7500</v>
      </c>
    </row>
    <row r="212" spans="1:24" s="27" customFormat="1" ht="31.5" outlineLevel="6">
      <c r="A212" s="5" t="s">
        <v>96</v>
      </c>
      <c r="B212" s="6" t="s">
        <v>62</v>
      </c>
      <c r="C212" s="6" t="s">
        <v>287</v>
      </c>
      <c r="D212" s="6" t="s">
        <v>97</v>
      </c>
      <c r="E212" s="6"/>
      <c r="F212" s="87">
        <f>F213</f>
        <v>7500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7">
        <f>X213</f>
        <v>7500</v>
      </c>
    </row>
    <row r="213" spans="1:24" s="27" customFormat="1" ht="31.5" outlineLevel="6">
      <c r="A213" s="49" t="s">
        <v>100</v>
      </c>
      <c r="B213" s="50" t="s">
        <v>62</v>
      </c>
      <c r="C213" s="50" t="s">
        <v>287</v>
      </c>
      <c r="D213" s="50" t="s">
        <v>101</v>
      </c>
      <c r="E213" s="50"/>
      <c r="F213" s="88">
        <v>7500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8">
        <v>7500</v>
      </c>
    </row>
    <row r="214" spans="1:24" s="27" customFormat="1" ht="63" outlineLevel="6">
      <c r="A214" s="52" t="s">
        <v>225</v>
      </c>
      <c r="B214" s="19" t="s">
        <v>62</v>
      </c>
      <c r="C214" s="19" t="s">
        <v>288</v>
      </c>
      <c r="D214" s="19" t="s">
        <v>5</v>
      </c>
      <c r="E214" s="19"/>
      <c r="F214" s="86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6">
        <f>X215</f>
        <v>0</v>
      </c>
    </row>
    <row r="215" spans="1:24" s="27" customFormat="1" ht="15.75" outlineLevel="6">
      <c r="A215" s="49" t="s">
        <v>122</v>
      </c>
      <c r="B215" s="50" t="s">
        <v>62</v>
      </c>
      <c r="C215" s="50" t="s">
        <v>288</v>
      </c>
      <c r="D215" s="50" t="s">
        <v>121</v>
      </c>
      <c r="E215" s="50"/>
      <c r="F215" s="88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8">
        <v>0</v>
      </c>
    </row>
    <row r="216" spans="1:24" s="27" customFormat="1" ht="31.5" outlineLevel="6">
      <c r="A216" s="89" t="s">
        <v>208</v>
      </c>
      <c r="B216" s="19" t="s">
        <v>62</v>
      </c>
      <c r="C216" s="19" t="s">
        <v>289</v>
      </c>
      <c r="D216" s="19" t="s">
        <v>5</v>
      </c>
      <c r="E216" s="19"/>
      <c r="F216" s="86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f>X217</f>
        <v>0</v>
      </c>
    </row>
    <row r="217" spans="1:24" s="27" customFormat="1" ht="31.5" outlineLevel="6">
      <c r="A217" s="5" t="s">
        <v>96</v>
      </c>
      <c r="B217" s="6" t="s">
        <v>62</v>
      </c>
      <c r="C217" s="6" t="s">
        <v>289</v>
      </c>
      <c r="D217" s="6" t="s">
        <v>97</v>
      </c>
      <c r="E217" s="6"/>
      <c r="F217" s="87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7">
        <f>X218</f>
        <v>0</v>
      </c>
    </row>
    <row r="218" spans="1:24" s="27" customFormat="1" ht="31.5" outlineLevel="6">
      <c r="A218" s="49" t="s">
        <v>100</v>
      </c>
      <c r="B218" s="50" t="s">
        <v>62</v>
      </c>
      <c r="C218" s="50" t="s">
        <v>289</v>
      </c>
      <c r="D218" s="50" t="s">
        <v>101</v>
      </c>
      <c r="E218" s="50"/>
      <c r="F218" s="88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8">
        <v>0</v>
      </c>
    </row>
    <row r="219" spans="1:24" s="27" customFormat="1" ht="47.25" outlineLevel="6">
      <c r="A219" s="8" t="s">
        <v>374</v>
      </c>
      <c r="B219" s="9" t="s">
        <v>62</v>
      </c>
      <c r="C219" s="9" t="s">
        <v>290</v>
      </c>
      <c r="D219" s="9" t="s">
        <v>5</v>
      </c>
      <c r="E219" s="9"/>
      <c r="F219" s="84">
        <f>F220</f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4">
        <f>X220</f>
        <v>0</v>
      </c>
    </row>
    <row r="220" spans="1:24" s="27" customFormat="1" ht="78.75" outlineLevel="6">
      <c r="A220" s="89" t="s">
        <v>209</v>
      </c>
      <c r="B220" s="19" t="s">
        <v>62</v>
      </c>
      <c r="C220" s="19" t="s">
        <v>291</v>
      </c>
      <c r="D220" s="19" t="s">
        <v>5</v>
      </c>
      <c r="E220" s="19"/>
      <c r="F220" s="86">
        <f>F221</f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6">
        <f>X221</f>
        <v>0</v>
      </c>
    </row>
    <row r="221" spans="1:24" s="27" customFormat="1" ht="31.5" outlineLevel="6">
      <c r="A221" s="5" t="s">
        <v>96</v>
      </c>
      <c r="B221" s="6" t="s">
        <v>62</v>
      </c>
      <c r="C221" s="6" t="s">
        <v>291</v>
      </c>
      <c r="D221" s="6" t="s">
        <v>97</v>
      </c>
      <c r="E221" s="6"/>
      <c r="F221" s="87">
        <f>F222</f>
        <v>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87">
        <f>X222</f>
        <v>0</v>
      </c>
    </row>
    <row r="222" spans="1:24" s="27" customFormat="1" ht="31.5" outlineLevel="6">
      <c r="A222" s="49" t="s">
        <v>100</v>
      </c>
      <c r="B222" s="50" t="s">
        <v>62</v>
      </c>
      <c r="C222" s="50" t="s">
        <v>291</v>
      </c>
      <c r="D222" s="50" t="s">
        <v>101</v>
      </c>
      <c r="E222" s="50"/>
      <c r="F222" s="88"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88">
        <v>0</v>
      </c>
    </row>
    <row r="223" spans="1:24" s="27" customFormat="1" ht="15.75" outlineLevel="3">
      <c r="A223" s="8" t="s">
        <v>35</v>
      </c>
      <c r="B223" s="9" t="s">
        <v>11</v>
      </c>
      <c r="C223" s="9" t="s">
        <v>254</v>
      </c>
      <c r="D223" s="9" t="s">
        <v>5</v>
      </c>
      <c r="E223" s="9"/>
      <c r="F223" s="84">
        <f>F224+F229</f>
        <v>300</v>
      </c>
      <c r="G223" s="10" t="e">
        <f>G226+#REF!+G229+#REF!</f>
        <v>#REF!</v>
      </c>
      <c r="H223" s="10" t="e">
        <f>H226+#REF!+H229+#REF!</f>
        <v>#REF!</v>
      </c>
      <c r="I223" s="10" t="e">
        <f>I226+#REF!+I229+#REF!</f>
        <v>#REF!</v>
      </c>
      <c r="J223" s="10" t="e">
        <f>J226+#REF!+J229+#REF!</f>
        <v>#REF!</v>
      </c>
      <c r="K223" s="10" t="e">
        <f>K226+#REF!+K229+#REF!</f>
        <v>#REF!</v>
      </c>
      <c r="L223" s="10" t="e">
        <f>L226+#REF!+L229+#REF!</f>
        <v>#REF!</v>
      </c>
      <c r="M223" s="10" t="e">
        <f>M226+#REF!+M229+#REF!</f>
        <v>#REF!</v>
      </c>
      <c r="N223" s="10" t="e">
        <f>N226+#REF!+N229+#REF!</f>
        <v>#REF!</v>
      </c>
      <c r="O223" s="10" t="e">
        <f>O226+#REF!+O229+#REF!</f>
        <v>#REF!</v>
      </c>
      <c r="P223" s="10" t="e">
        <f>P226+#REF!+P229+#REF!</f>
        <v>#REF!</v>
      </c>
      <c r="Q223" s="10" t="e">
        <f>Q226+#REF!+Q229+#REF!</f>
        <v>#REF!</v>
      </c>
      <c r="R223" s="10" t="e">
        <f>R226+#REF!+R229+#REF!</f>
        <v>#REF!</v>
      </c>
      <c r="S223" s="10" t="e">
        <f>S226+#REF!+S229+#REF!</f>
        <v>#REF!</v>
      </c>
      <c r="T223" s="10" t="e">
        <f>T226+#REF!+T229+#REF!</f>
        <v>#REF!</v>
      </c>
      <c r="U223" s="10" t="e">
        <f>U226+#REF!+U229+#REF!</f>
        <v>#REF!</v>
      </c>
      <c r="V223" s="10" t="e">
        <f>V226+#REF!+V229+#REF!</f>
        <v>#REF!</v>
      </c>
      <c r="X223" s="84">
        <f>X224+X229</f>
        <v>300</v>
      </c>
    </row>
    <row r="224" spans="1:24" s="27" customFormat="1" ht="31.5" outlineLevel="3">
      <c r="A224" s="22" t="s">
        <v>138</v>
      </c>
      <c r="B224" s="9" t="s">
        <v>11</v>
      </c>
      <c r="C224" s="9" t="s">
        <v>255</v>
      </c>
      <c r="D224" s="9" t="s">
        <v>5</v>
      </c>
      <c r="E224" s="9"/>
      <c r="F224" s="84">
        <f>F225</f>
        <v>200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X224" s="84">
        <f>X225</f>
        <v>200</v>
      </c>
    </row>
    <row r="225" spans="1:24" s="27" customFormat="1" ht="31.5" outlineLevel="3">
      <c r="A225" s="22" t="s">
        <v>140</v>
      </c>
      <c r="B225" s="9" t="s">
        <v>11</v>
      </c>
      <c r="C225" s="9" t="s">
        <v>255</v>
      </c>
      <c r="D225" s="9" t="s">
        <v>5</v>
      </c>
      <c r="E225" s="9"/>
      <c r="F225" s="84">
        <f>F226</f>
        <v>200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X225" s="84">
        <f>X226</f>
        <v>200</v>
      </c>
    </row>
    <row r="226" spans="1:24" s="27" customFormat="1" ht="33" customHeight="1" outlineLevel="4">
      <c r="A226" s="66" t="s">
        <v>157</v>
      </c>
      <c r="B226" s="64" t="s">
        <v>11</v>
      </c>
      <c r="C226" s="64" t="s">
        <v>292</v>
      </c>
      <c r="D226" s="64" t="s">
        <v>5</v>
      </c>
      <c r="E226" s="64"/>
      <c r="F226" s="92">
        <f>F227</f>
        <v>200</v>
      </c>
      <c r="G226" s="13">
        <f aca="true" t="shared" si="46" ref="G226:V226">G227</f>
        <v>0</v>
      </c>
      <c r="H226" s="13">
        <f t="shared" si="46"/>
        <v>0</v>
      </c>
      <c r="I226" s="13">
        <f t="shared" si="46"/>
        <v>0</v>
      </c>
      <c r="J226" s="13">
        <f t="shared" si="46"/>
        <v>0</v>
      </c>
      <c r="K226" s="13">
        <f t="shared" si="46"/>
        <v>0</v>
      </c>
      <c r="L226" s="13">
        <f t="shared" si="46"/>
        <v>0</v>
      </c>
      <c r="M226" s="13">
        <f t="shared" si="46"/>
        <v>0</v>
      </c>
      <c r="N226" s="13">
        <f t="shared" si="46"/>
        <v>0</v>
      </c>
      <c r="O226" s="13">
        <f t="shared" si="46"/>
        <v>0</v>
      </c>
      <c r="P226" s="13">
        <f t="shared" si="46"/>
        <v>0</v>
      </c>
      <c r="Q226" s="13">
        <f t="shared" si="46"/>
        <v>0</v>
      </c>
      <c r="R226" s="13">
        <f t="shared" si="46"/>
        <v>0</v>
      </c>
      <c r="S226" s="13">
        <f t="shared" si="46"/>
        <v>0</v>
      </c>
      <c r="T226" s="13">
        <f t="shared" si="46"/>
        <v>0</v>
      </c>
      <c r="U226" s="13">
        <f t="shared" si="46"/>
        <v>0</v>
      </c>
      <c r="V226" s="13">
        <f t="shared" si="46"/>
        <v>0</v>
      </c>
      <c r="X226" s="92">
        <f>X227</f>
        <v>200</v>
      </c>
    </row>
    <row r="227" spans="1:24" s="27" customFormat="1" ht="31.5" outlineLevel="5">
      <c r="A227" s="5" t="s">
        <v>96</v>
      </c>
      <c r="B227" s="6" t="s">
        <v>11</v>
      </c>
      <c r="C227" s="6" t="s">
        <v>292</v>
      </c>
      <c r="D227" s="6" t="s">
        <v>97</v>
      </c>
      <c r="E227" s="6"/>
      <c r="F227" s="87">
        <f>F228</f>
        <v>200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7">
        <f>X228</f>
        <v>200</v>
      </c>
    </row>
    <row r="228" spans="1:24" s="27" customFormat="1" ht="31.5" outlineLevel="5">
      <c r="A228" s="49" t="s">
        <v>100</v>
      </c>
      <c r="B228" s="50" t="s">
        <v>11</v>
      </c>
      <c r="C228" s="50" t="s">
        <v>292</v>
      </c>
      <c r="D228" s="50" t="s">
        <v>101</v>
      </c>
      <c r="E228" s="50"/>
      <c r="F228" s="88">
        <v>200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8">
        <v>200</v>
      </c>
    </row>
    <row r="229" spans="1:24" s="27" customFormat="1" ht="15.75" outlineLevel="5">
      <c r="A229" s="14" t="s">
        <v>149</v>
      </c>
      <c r="B229" s="9" t="s">
        <v>11</v>
      </c>
      <c r="C229" s="9" t="s">
        <v>254</v>
      </c>
      <c r="D229" s="9" t="s">
        <v>5</v>
      </c>
      <c r="E229" s="9"/>
      <c r="F229" s="84">
        <f>F230+F236</f>
        <v>100</v>
      </c>
      <c r="G229" s="10" t="e">
        <f>#REF!</f>
        <v>#REF!</v>
      </c>
      <c r="H229" s="10" t="e">
        <f>#REF!</f>
        <v>#REF!</v>
      </c>
      <c r="I229" s="10" t="e">
        <f>#REF!</f>
        <v>#REF!</v>
      </c>
      <c r="J229" s="10" t="e">
        <f>#REF!</f>
        <v>#REF!</v>
      </c>
      <c r="K229" s="10" t="e">
        <f>#REF!</f>
        <v>#REF!</v>
      </c>
      <c r="L229" s="10" t="e">
        <f>#REF!</f>
        <v>#REF!</v>
      </c>
      <c r="M229" s="10" t="e">
        <f>#REF!</f>
        <v>#REF!</v>
      </c>
      <c r="N229" s="10" t="e">
        <f>#REF!</f>
        <v>#REF!</v>
      </c>
      <c r="O229" s="10" t="e">
        <f>#REF!</f>
        <v>#REF!</v>
      </c>
      <c r="P229" s="10" t="e">
        <f>#REF!</f>
        <v>#REF!</v>
      </c>
      <c r="Q229" s="10" t="e">
        <f>#REF!</f>
        <v>#REF!</v>
      </c>
      <c r="R229" s="10" t="e">
        <f>#REF!</f>
        <v>#REF!</v>
      </c>
      <c r="S229" s="10" t="e">
        <f>#REF!</f>
        <v>#REF!</v>
      </c>
      <c r="T229" s="10" t="e">
        <f>#REF!</f>
        <v>#REF!</v>
      </c>
      <c r="U229" s="10" t="e">
        <f>#REF!</f>
        <v>#REF!</v>
      </c>
      <c r="V229" s="10" t="e">
        <f>#REF!</f>
        <v>#REF!</v>
      </c>
      <c r="X229" s="84">
        <f>X230+X236</f>
        <v>100</v>
      </c>
    </row>
    <row r="230" spans="1:24" s="27" customFormat="1" ht="35.25" customHeight="1" outlineLevel="5">
      <c r="A230" s="52" t="s">
        <v>375</v>
      </c>
      <c r="B230" s="19" t="s">
        <v>11</v>
      </c>
      <c r="C230" s="19" t="s">
        <v>293</v>
      </c>
      <c r="D230" s="19" t="s">
        <v>5</v>
      </c>
      <c r="E230" s="19"/>
      <c r="F230" s="86">
        <f>F231+F234+F235</f>
        <v>100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6">
        <f>X231+X234+X235</f>
        <v>100</v>
      </c>
    </row>
    <row r="231" spans="1:24" s="27" customFormat="1" ht="53.25" customHeight="1" outlineLevel="5">
      <c r="A231" s="5" t="s">
        <v>158</v>
      </c>
      <c r="B231" s="6" t="s">
        <v>11</v>
      </c>
      <c r="C231" s="6" t="s">
        <v>294</v>
      </c>
      <c r="D231" s="6" t="s">
        <v>5</v>
      </c>
      <c r="E231" s="6"/>
      <c r="F231" s="87">
        <f>F232</f>
        <v>50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7">
        <f>X232</f>
        <v>50</v>
      </c>
    </row>
    <row r="232" spans="1:24" s="27" customFormat="1" ht="31.5" outlineLevel="5">
      <c r="A232" s="49" t="s">
        <v>96</v>
      </c>
      <c r="B232" s="50" t="s">
        <v>11</v>
      </c>
      <c r="C232" s="50" t="s">
        <v>294</v>
      </c>
      <c r="D232" s="50" t="s">
        <v>97</v>
      </c>
      <c r="E232" s="50"/>
      <c r="F232" s="88">
        <f>F233</f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88">
        <f>X233</f>
        <v>50</v>
      </c>
    </row>
    <row r="233" spans="1:24" s="27" customFormat="1" ht="31.5" outlineLevel="5">
      <c r="A233" s="49" t="s">
        <v>100</v>
      </c>
      <c r="B233" s="50" t="s">
        <v>11</v>
      </c>
      <c r="C233" s="50" t="s">
        <v>294</v>
      </c>
      <c r="D233" s="50" t="s">
        <v>101</v>
      </c>
      <c r="E233" s="50"/>
      <c r="F233" s="88">
        <v>50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88">
        <v>50</v>
      </c>
    </row>
    <row r="234" spans="1:24" s="27" customFormat="1" ht="31.5" outlineLevel="5">
      <c r="A234" s="5" t="s">
        <v>159</v>
      </c>
      <c r="B234" s="6" t="s">
        <v>11</v>
      </c>
      <c r="C234" s="6" t="s">
        <v>295</v>
      </c>
      <c r="D234" s="6" t="s">
        <v>120</v>
      </c>
      <c r="E234" s="6"/>
      <c r="F234" s="87">
        <v>50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87">
        <v>50</v>
      </c>
    </row>
    <row r="235" spans="1:24" s="27" customFormat="1" ht="31.5" outlineLevel="5">
      <c r="A235" s="5" t="s">
        <v>210</v>
      </c>
      <c r="B235" s="6" t="s">
        <v>11</v>
      </c>
      <c r="C235" s="6" t="s">
        <v>296</v>
      </c>
      <c r="D235" s="6" t="s">
        <v>120</v>
      </c>
      <c r="E235" s="6"/>
      <c r="F235" s="87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87">
        <v>0</v>
      </c>
    </row>
    <row r="236" spans="1:24" s="27" customFormat="1" ht="47.25" outlineLevel="5">
      <c r="A236" s="52" t="s">
        <v>374</v>
      </c>
      <c r="B236" s="19" t="s">
        <v>11</v>
      </c>
      <c r="C236" s="19" t="s">
        <v>290</v>
      </c>
      <c r="D236" s="19" t="s">
        <v>5</v>
      </c>
      <c r="E236" s="19"/>
      <c r="F236" s="20">
        <f>F237</f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20">
        <f>X237</f>
        <v>0</v>
      </c>
    </row>
    <row r="237" spans="1:24" s="27" customFormat="1" ht="47.25" outlineLevel="5">
      <c r="A237" s="5" t="s">
        <v>160</v>
      </c>
      <c r="B237" s="6" t="s">
        <v>11</v>
      </c>
      <c r="C237" s="6" t="s">
        <v>297</v>
      </c>
      <c r="D237" s="6" t="s">
        <v>5</v>
      </c>
      <c r="E237" s="6"/>
      <c r="F237" s="7">
        <f>F238</f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7">
        <f>X238</f>
        <v>0</v>
      </c>
    </row>
    <row r="238" spans="1:24" s="27" customFormat="1" ht="31.5" outlineLevel="5">
      <c r="A238" s="49" t="s">
        <v>96</v>
      </c>
      <c r="B238" s="50" t="s">
        <v>11</v>
      </c>
      <c r="C238" s="50" t="s">
        <v>297</v>
      </c>
      <c r="D238" s="50" t="s">
        <v>97</v>
      </c>
      <c r="E238" s="50"/>
      <c r="F238" s="51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X238" s="51">
        <f>X239</f>
        <v>0</v>
      </c>
    </row>
    <row r="239" spans="1:24" s="27" customFormat="1" ht="31.5" outlineLevel="5">
      <c r="A239" s="49" t="s">
        <v>100</v>
      </c>
      <c r="B239" s="50" t="s">
        <v>11</v>
      </c>
      <c r="C239" s="50" t="s">
        <v>297</v>
      </c>
      <c r="D239" s="50" t="s">
        <v>101</v>
      </c>
      <c r="E239" s="50"/>
      <c r="F239" s="51"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X239" s="51">
        <v>0</v>
      </c>
    </row>
    <row r="240" spans="1:24" s="27" customFormat="1" ht="18.75" outlineLevel="6">
      <c r="A240" s="16" t="s">
        <v>64</v>
      </c>
      <c r="B240" s="33" t="s">
        <v>55</v>
      </c>
      <c r="C240" s="33" t="s">
        <v>254</v>
      </c>
      <c r="D240" s="33" t="s">
        <v>5</v>
      </c>
      <c r="E240" s="33"/>
      <c r="F240" s="93">
        <f>F256+F241+F247</f>
        <v>13914.45</v>
      </c>
      <c r="G240" s="18" t="e">
        <f>#REF!+G256</f>
        <v>#REF!</v>
      </c>
      <c r="H240" s="18" t="e">
        <f>#REF!+H256</f>
        <v>#REF!</v>
      </c>
      <c r="I240" s="18" t="e">
        <f>#REF!+I256</f>
        <v>#REF!</v>
      </c>
      <c r="J240" s="18" t="e">
        <f>#REF!+J256</f>
        <v>#REF!</v>
      </c>
      <c r="K240" s="18" t="e">
        <f>#REF!+K256</f>
        <v>#REF!</v>
      </c>
      <c r="L240" s="18" t="e">
        <f>#REF!+L256</f>
        <v>#REF!</v>
      </c>
      <c r="M240" s="18" t="e">
        <f>#REF!+M256</f>
        <v>#REF!</v>
      </c>
      <c r="N240" s="18" t="e">
        <f>#REF!+N256</f>
        <v>#REF!</v>
      </c>
      <c r="O240" s="18" t="e">
        <f>#REF!+O256</f>
        <v>#REF!</v>
      </c>
      <c r="P240" s="18" t="e">
        <f>#REF!+P256</f>
        <v>#REF!</v>
      </c>
      <c r="Q240" s="18" t="e">
        <f>#REF!+Q256</f>
        <v>#REF!</v>
      </c>
      <c r="R240" s="18" t="e">
        <f>#REF!+R256</f>
        <v>#REF!</v>
      </c>
      <c r="S240" s="18" t="e">
        <f>#REF!+S256</f>
        <v>#REF!</v>
      </c>
      <c r="T240" s="18" t="e">
        <f>#REF!+T256</f>
        <v>#REF!</v>
      </c>
      <c r="U240" s="18" t="e">
        <f>#REF!+U256</f>
        <v>#REF!</v>
      </c>
      <c r="V240" s="18" t="e">
        <f>#REF!+V256</f>
        <v>#REF!</v>
      </c>
      <c r="X240" s="93">
        <f>X256+X241+X247</f>
        <v>14822.53</v>
      </c>
    </row>
    <row r="241" spans="1:24" s="27" customFormat="1" ht="18.75" outlineLevel="6">
      <c r="A241" s="72" t="s">
        <v>223</v>
      </c>
      <c r="B241" s="9" t="s">
        <v>221</v>
      </c>
      <c r="C241" s="9" t="s">
        <v>254</v>
      </c>
      <c r="D241" s="9" t="s">
        <v>5</v>
      </c>
      <c r="E241" s="9"/>
      <c r="F241" s="84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4">
        <f>X242</f>
        <v>2000</v>
      </c>
    </row>
    <row r="242" spans="1:24" s="27" customFormat="1" ht="31.5" outlineLevel="6">
      <c r="A242" s="22" t="s">
        <v>138</v>
      </c>
      <c r="B242" s="9" t="s">
        <v>221</v>
      </c>
      <c r="C242" s="9" t="s">
        <v>255</v>
      </c>
      <c r="D242" s="9" t="s">
        <v>5</v>
      </c>
      <c r="E242" s="9"/>
      <c r="F242" s="84">
        <f>F243</f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4">
        <f>X243</f>
        <v>2000</v>
      </c>
    </row>
    <row r="243" spans="1:24" s="27" customFormat="1" ht="31.5" outlineLevel="6">
      <c r="A243" s="22" t="s">
        <v>140</v>
      </c>
      <c r="B243" s="9" t="s">
        <v>221</v>
      </c>
      <c r="C243" s="9" t="s">
        <v>256</v>
      </c>
      <c r="D243" s="9" t="s">
        <v>5</v>
      </c>
      <c r="E243" s="9"/>
      <c r="F243" s="84">
        <f>F244</f>
        <v>1900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4">
        <f>X244</f>
        <v>2000</v>
      </c>
    </row>
    <row r="244" spans="1:24" s="27" customFormat="1" ht="18.75" outlineLevel="6">
      <c r="A244" s="91" t="s">
        <v>222</v>
      </c>
      <c r="B244" s="19" t="s">
        <v>221</v>
      </c>
      <c r="C244" s="19" t="s">
        <v>298</v>
      </c>
      <c r="D244" s="19" t="s">
        <v>5</v>
      </c>
      <c r="E244" s="19"/>
      <c r="F244" s="86">
        <f>F245</f>
        <v>1900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86">
        <f>X245</f>
        <v>2000</v>
      </c>
    </row>
    <row r="245" spans="1:24" s="27" customFormat="1" ht="20.25" customHeight="1" outlineLevel="6">
      <c r="A245" s="5" t="s">
        <v>96</v>
      </c>
      <c r="B245" s="6" t="s">
        <v>221</v>
      </c>
      <c r="C245" s="6" t="s">
        <v>298</v>
      </c>
      <c r="D245" s="6" t="s">
        <v>97</v>
      </c>
      <c r="E245" s="6"/>
      <c r="F245" s="87">
        <f>F246</f>
        <v>1900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7">
        <f>X246</f>
        <v>2000</v>
      </c>
    </row>
    <row r="246" spans="1:24" s="27" customFormat="1" ht="31.5" outlineLevel="6">
      <c r="A246" s="49" t="s">
        <v>100</v>
      </c>
      <c r="B246" s="50" t="s">
        <v>221</v>
      </c>
      <c r="C246" s="50" t="s">
        <v>298</v>
      </c>
      <c r="D246" s="50" t="s">
        <v>101</v>
      </c>
      <c r="E246" s="50"/>
      <c r="F246" s="88">
        <v>1900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8">
        <v>2000</v>
      </c>
    </row>
    <row r="247" spans="1:24" s="27" customFormat="1" ht="18.75" outlineLevel="6">
      <c r="A247" s="72" t="s">
        <v>236</v>
      </c>
      <c r="B247" s="9" t="s">
        <v>237</v>
      </c>
      <c r="C247" s="9" t="s">
        <v>254</v>
      </c>
      <c r="D247" s="9" t="s">
        <v>5</v>
      </c>
      <c r="E247" s="50"/>
      <c r="F247" s="84">
        <f>F248</f>
        <v>11964.45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4">
        <f>X248</f>
        <v>12772.53</v>
      </c>
    </row>
    <row r="248" spans="1:24" s="27" customFormat="1" ht="18.75" outlineLevel="6">
      <c r="A248" s="14" t="s">
        <v>161</v>
      </c>
      <c r="B248" s="9" t="s">
        <v>237</v>
      </c>
      <c r="C248" s="9" t="s">
        <v>254</v>
      </c>
      <c r="D248" s="9" t="s">
        <v>5</v>
      </c>
      <c r="E248" s="50"/>
      <c r="F248" s="84">
        <f>F249</f>
        <v>11964.45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4">
        <f>X249</f>
        <v>12772.53</v>
      </c>
    </row>
    <row r="249" spans="1:24" s="27" customFormat="1" ht="47.25" outlineLevel="6">
      <c r="A249" s="52" t="s">
        <v>376</v>
      </c>
      <c r="B249" s="19" t="s">
        <v>237</v>
      </c>
      <c r="C249" s="19" t="s">
        <v>299</v>
      </c>
      <c r="D249" s="19" t="s">
        <v>5</v>
      </c>
      <c r="E249" s="19"/>
      <c r="F249" s="86">
        <f>F253+F250</f>
        <v>11964.45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6">
        <f>X253+X250</f>
        <v>12772.53</v>
      </c>
    </row>
    <row r="250" spans="1:24" s="27" customFormat="1" ht="47.25" outlineLevel="6">
      <c r="A250" s="5" t="s">
        <v>218</v>
      </c>
      <c r="B250" s="6" t="s">
        <v>237</v>
      </c>
      <c r="C250" s="6" t="s">
        <v>300</v>
      </c>
      <c r="D250" s="6" t="s">
        <v>5</v>
      </c>
      <c r="E250" s="6"/>
      <c r="F250" s="87">
        <f>F251</f>
        <v>11964.45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7">
        <f>X251</f>
        <v>12772.53</v>
      </c>
    </row>
    <row r="251" spans="1:24" s="27" customFormat="1" ht="31.5" outlineLevel="6">
      <c r="A251" s="49" t="s">
        <v>96</v>
      </c>
      <c r="B251" s="50" t="s">
        <v>237</v>
      </c>
      <c r="C251" s="50" t="s">
        <v>300</v>
      </c>
      <c r="D251" s="50" t="s">
        <v>97</v>
      </c>
      <c r="E251" s="50"/>
      <c r="F251" s="88">
        <f>F252</f>
        <v>11964.45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8">
        <f>X252</f>
        <v>12772.53</v>
      </c>
    </row>
    <row r="252" spans="1:24" s="27" customFormat="1" ht="31.5" outlineLevel="6">
      <c r="A252" s="49" t="s">
        <v>100</v>
      </c>
      <c r="B252" s="50" t="s">
        <v>237</v>
      </c>
      <c r="C252" s="50" t="s">
        <v>300</v>
      </c>
      <c r="D252" s="50" t="s">
        <v>101</v>
      </c>
      <c r="E252" s="50"/>
      <c r="F252" s="88">
        <v>11964.45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88">
        <v>12772.53</v>
      </c>
    </row>
    <row r="253" spans="1:24" s="27" customFormat="1" ht="32.25" customHeight="1" outlineLevel="6">
      <c r="A253" s="5" t="s">
        <v>238</v>
      </c>
      <c r="B253" s="6" t="s">
        <v>237</v>
      </c>
      <c r="C253" s="6" t="s">
        <v>301</v>
      </c>
      <c r="D253" s="6" t="s">
        <v>5</v>
      </c>
      <c r="E253" s="6"/>
      <c r="F253" s="87">
        <f>F254</f>
        <v>0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87">
        <f>X254</f>
        <v>0</v>
      </c>
    </row>
    <row r="254" spans="1:24" s="27" customFormat="1" ht="31.5" outlineLevel="6">
      <c r="A254" s="49" t="s">
        <v>96</v>
      </c>
      <c r="B254" s="50" t="s">
        <v>237</v>
      </c>
      <c r="C254" s="50" t="s">
        <v>301</v>
      </c>
      <c r="D254" s="50" t="s">
        <v>97</v>
      </c>
      <c r="E254" s="50"/>
      <c r="F254" s="88">
        <f>F255</f>
        <v>0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X254" s="88">
        <f>X255</f>
        <v>0</v>
      </c>
    </row>
    <row r="255" spans="1:24" s="27" customFormat="1" ht="31.5" outlineLevel="6">
      <c r="A255" s="49" t="s">
        <v>100</v>
      </c>
      <c r="B255" s="50" t="s">
        <v>237</v>
      </c>
      <c r="C255" s="50" t="s">
        <v>301</v>
      </c>
      <c r="D255" s="50" t="s">
        <v>101</v>
      </c>
      <c r="E255" s="50"/>
      <c r="F255" s="88">
        <v>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8">
        <v>0</v>
      </c>
    </row>
    <row r="256" spans="1:24" s="27" customFormat="1" ht="17.25" customHeight="1" outlineLevel="3">
      <c r="A256" s="8" t="s">
        <v>36</v>
      </c>
      <c r="B256" s="9" t="s">
        <v>12</v>
      </c>
      <c r="C256" s="9" t="s">
        <v>254</v>
      </c>
      <c r="D256" s="9" t="s">
        <v>5</v>
      </c>
      <c r="E256" s="9"/>
      <c r="F256" s="84">
        <f>F268+F257</f>
        <v>50</v>
      </c>
      <c r="G256" s="10" t="e">
        <f>#REF!+G268</f>
        <v>#REF!</v>
      </c>
      <c r="H256" s="10" t="e">
        <f>#REF!+H268</f>
        <v>#REF!</v>
      </c>
      <c r="I256" s="10" t="e">
        <f>#REF!+I268</f>
        <v>#REF!</v>
      </c>
      <c r="J256" s="10" t="e">
        <f>#REF!+J268</f>
        <v>#REF!</v>
      </c>
      <c r="K256" s="10" t="e">
        <f>#REF!+K268</f>
        <v>#REF!</v>
      </c>
      <c r="L256" s="10" t="e">
        <f>#REF!+L268</f>
        <v>#REF!</v>
      </c>
      <c r="M256" s="10" t="e">
        <f>#REF!+M268</f>
        <v>#REF!</v>
      </c>
      <c r="N256" s="10" t="e">
        <f>#REF!+N268</f>
        <v>#REF!</v>
      </c>
      <c r="O256" s="10" t="e">
        <f>#REF!+O268</f>
        <v>#REF!</v>
      </c>
      <c r="P256" s="10" t="e">
        <f>#REF!+P268</f>
        <v>#REF!</v>
      </c>
      <c r="Q256" s="10" t="e">
        <f>#REF!+Q268</f>
        <v>#REF!</v>
      </c>
      <c r="R256" s="10" t="e">
        <f>#REF!+R268</f>
        <v>#REF!</v>
      </c>
      <c r="S256" s="10" t="e">
        <f>#REF!+S268</f>
        <v>#REF!</v>
      </c>
      <c r="T256" s="10" t="e">
        <f>#REF!+T268</f>
        <v>#REF!</v>
      </c>
      <c r="U256" s="10" t="e">
        <f>#REF!+U268</f>
        <v>#REF!</v>
      </c>
      <c r="V256" s="10" t="e">
        <f>#REF!+V268</f>
        <v>#REF!</v>
      </c>
      <c r="X256" s="84">
        <f>X268+X257</f>
        <v>50</v>
      </c>
    </row>
    <row r="257" spans="1:24" s="27" customFormat="1" ht="17.25" customHeight="1" outlineLevel="3">
      <c r="A257" s="22" t="s">
        <v>138</v>
      </c>
      <c r="B257" s="9" t="s">
        <v>12</v>
      </c>
      <c r="C257" s="9" t="s">
        <v>255</v>
      </c>
      <c r="D257" s="9" t="s">
        <v>5</v>
      </c>
      <c r="E257" s="9"/>
      <c r="F257" s="10">
        <f>F258</f>
        <v>50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10">
        <f>X258</f>
        <v>50</v>
      </c>
    </row>
    <row r="258" spans="1:24" s="27" customFormat="1" ht="17.25" customHeight="1" outlineLevel="3">
      <c r="A258" s="22" t="s">
        <v>140</v>
      </c>
      <c r="B258" s="9" t="s">
        <v>12</v>
      </c>
      <c r="C258" s="9" t="s">
        <v>256</v>
      </c>
      <c r="D258" s="9" t="s">
        <v>5</v>
      </c>
      <c r="E258" s="9"/>
      <c r="F258" s="10">
        <f>F259+F265</f>
        <v>50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10">
        <f>X259+X265</f>
        <v>50</v>
      </c>
    </row>
    <row r="259" spans="1:24" s="27" customFormat="1" ht="50.25" customHeight="1" outlineLevel="3">
      <c r="A259" s="66" t="s">
        <v>197</v>
      </c>
      <c r="B259" s="19" t="s">
        <v>12</v>
      </c>
      <c r="C259" s="19" t="s">
        <v>302</v>
      </c>
      <c r="D259" s="19" t="s">
        <v>5</v>
      </c>
      <c r="E259" s="19"/>
      <c r="F259" s="20">
        <f>F260+F263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20">
        <f>X260+X263</f>
        <v>0</v>
      </c>
    </row>
    <row r="260" spans="1:24" s="27" customFormat="1" ht="18" customHeight="1" outlineLevel="3">
      <c r="A260" s="5" t="s">
        <v>95</v>
      </c>
      <c r="B260" s="6" t="s">
        <v>12</v>
      </c>
      <c r="C260" s="6" t="s">
        <v>302</v>
      </c>
      <c r="D260" s="6" t="s">
        <v>94</v>
      </c>
      <c r="E260" s="6"/>
      <c r="F260" s="7">
        <f>F261+F262</f>
        <v>0</v>
      </c>
      <c r="G260" s="7">
        <f aca="true" t="shared" si="47" ref="G260:X260">G261+G262</f>
        <v>0</v>
      </c>
      <c r="H260" s="7">
        <f t="shared" si="47"/>
        <v>0</v>
      </c>
      <c r="I260" s="7">
        <f t="shared" si="47"/>
        <v>0</v>
      </c>
      <c r="J260" s="7">
        <f t="shared" si="47"/>
        <v>0</v>
      </c>
      <c r="K260" s="7">
        <f t="shared" si="47"/>
        <v>0</v>
      </c>
      <c r="L260" s="7">
        <f t="shared" si="47"/>
        <v>0</v>
      </c>
      <c r="M260" s="7">
        <f t="shared" si="47"/>
        <v>0</v>
      </c>
      <c r="N260" s="7">
        <f t="shared" si="47"/>
        <v>0</v>
      </c>
      <c r="O260" s="7">
        <f t="shared" si="47"/>
        <v>0</v>
      </c>
      <c r="P260" s="7">
        <f t="shared" si="47"/>
        <v>0</v>
      </c>
      <c r="Q260" s="7">
        <f t="shared" si="47"/>
        <v>0</v>
      </c>
      <c r="R260" s="7">
        <f t="shared" si="47"/>
        <v>0</v>
      </c>
      <c r="S260" s="7">
        <f t="shared" si="47"/>
        <v>0</v>
      </c>
      <c r="T260" s="7">
        <f t="shared" si="47"/>
        <v>0</v>
      </c>
      <c r="U260" s="7">
        <f t="shared" si="47"/>
        <v>0</v>
      </c>
      <c r="V260" s="7">
        <f t="shared" si="47"/>
        <v>0</v>
      </c>
      <c r="W260" s="7">
        <f t="shared" si="47"/>
        <v>0</v>
      </c>
      <c r="X260" s="7">
        <f t="shared" si="47"/>
        <v>0</v>
      </c>
    </row>
    <row r="261" spans="1:24" s="27" customFormat="1" ht="17.25" customHeight="1" outlineLevel="3">
      <c r="A261" s="49" t="s">
        <v>247</v>
      </c>
      <c r="B261" s="50" t="s">
        <v>12</v>
      </c>
      <c r="C261" s="50" t="s">
        <v>302</v>
      </c>
      <c r="D261" s="50" t="s">
        <v>92</v>
      </c>
      <c r="E261" s="50"/>
      <c r="F261" s="51">
        <v>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51">
        <v>0</v>
      </c>
    </row>
    <row r="262" spans="1:24" s="27" customFormat="1" ht="17.25" customHeight="1" outlineLevel="3">
      <c r="A262" s="49" t="s">
        <v>248</v>
      </c>
      <c r="B262" s="50" t="s">
        <v>12</v>
      </c>
      <c r="C262" s="50" t="s">
        <v>302</v>
      </c>
      <c r="D262" s="50" t="s">
        <v>249</v>
      </c>
      <c r="E262" s="50"/>
      <c r="F262" s="51"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51">
        <v>0</v>
      </c>
    </row>
    <row r="263" spans="1:24" s="27" customFormat="1" ht="17.25" customHeight="1" outlineLevel="3">
      <c r="A263" s="5" t="s">
        <v>96</v>
      </c>
      <c r="B263" s="6" t="s">
        <v>12</v>
      </c>
      <c r="C263" s="6" t="s">
        <v>302</v>
      </c>
      <c r="D263" s="6" t="s">
        <v>97</v>
      </c>
      <c r="E263" s="6"/>
      <c r="F263" s="7">
        <f>F264</f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7">
        <f>X264</f>
        <v>0</v>
      </c>
    </row>
    <row r="264" spans="1:24" s="27" customFormat="1" ht="17.25" customHeight="1" outlineLevel="3">
      <c r="A264" s="49" t="s">
        <v>100</v>
      </c>
      <c r="B264" s="50" t="s">
        <v>12</v>
      </c>
      <c r="C264" s="50" t="s">
        <v>302</v>
      </c>
      <c r="D264" s="50" t="s">
        <v>101</v>
      </c>
      <c r="E264" s="50"/>
      <c r="F264" s="51"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X264" s="51">
        <v>0</v>
      </c>
    </row>
    <row r="265" spans="1:24" s="27" customFormat="1" ht="17.25" customHeight="1" outlineLevel="3">
      <c r="A265" s="52" t="s">
        <v>220</v>
      </c>
      <c r="B265" s="19" t="s">
        <v>12</v>
      </c>
      <c r="C265" s="19" t="s">
        <v>303</v>
      </c>
      <c r="D265" s="19" t="s">
        <v>5</v>
      </c>
      <c r="E265" s="19"/>
      <c r="F265" s="20">
        <f>F266</f>
        <v>50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X265" s="20">
        <f>X266</f>
        <v>50</v>
      </c>
    </row>
    <row r="266" spans="1:24" s="27" customFormat="1" ht="17.25" customHeight="1" outlineLevel="3">
      <c r="A266" s="5" t="s">
        <v>96</v>
      </c>
      <c r="B266" s="6" t="s">
        <v>12</v>
      </c>
      <c r="C266" s="6" t="s">
        <v>303</v>
      </c>
      <c r="D266" s="6" t="s">
        <v>97</v>
      </c>
      <c r="E266" s="6"/>
      <c r="F266" s="7">
        <f>F267</f>
        <v>50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X266" s="7">
        <f>X267</f>
        <v>50</v>
      </c>
    </row>
    <row r="267" spans="1:24" s="27" customFormat="1" ht="17.25" customHeight="1" outlineLevel="3">
      <c r="A267" s="49" t="s">
        <v>100</v>
      </c>
      <c r="B267" s="50" t="s">
        <v>12</v>
      </c>
      <c r="C267" s="50" t="s">
        <v>303</v>
      </c>
      <c r="D267" s="50" t="s">
        <v>101</v>
      </c>
      <c r="E267" s="50"/>
      <c r="F267" s="51">
        <v>50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X267" s="51">
        <v>50</v>
      </c>
    </row>
    <row r="268" spans="1:24" s="27" customFormat="1" ht="15.75" outlineLevel="4">
      <c r="A268" s="14" t="s">
        <v>161</v>
      </c>
      <c r="B268" s="12" t="s">
        <v>12</v>
      </c>
      <c r="C268" s="12" t="s">
        <v>254</v>
      </c>
      <c r="D268" s="12" t="s">
        <v>5</v>
      </c>
      <c r="E268" s="12"/>
      <c r="F268" s="90">
        <f>F269</f>
        <v>0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 t="e">
        <f>#REF!</f>
        <v>#REF!</v>
      </c>
      <c r="N268" s="13" t="e">
        <f>#REF!</f>
        <v>#REF!</v>
      </c>
      <c r="O268" s="13" t="e">
        <f>#REF!</f>
        <v>#REF!</v>
      </c>
      <c r="P268" s="13" t="e">
        <f>#REF!</f>
        <v>#REF!</v>
      </c>
      <c r="Q268" s="13" t="e">
        <f>#REF!</f>
        <v>#REF!</v>
      </c>
      <c r="R268" s="13" t="e">
        <f>#REF!</f>
        <v>#REF!</v>
      </c>
      <c r="S268" s="13" t="e">
        <f>#REF!</f>
        <v>#REF!</v>
      </c>
      <c r="T268" s="13" t="e">
        <f>#REF!</f>
        <v>#REF!</v>
      </c>
      <c r="U268" s="13" t="e">
        <f>#REF!</f>
        <v>#REF!</v>
      </c>
      <c r="V268" s="13" t="e">
        <f>#REF!</f>
        <v>#REF!</v>
      </c>
      <c r="X268" s="90">
        <f>X269</f>
        <v>0</v>
      </c>
    </row>
    <row r="269" spans="1:24" s="27" customFormat="1" ht="47.25" outlineLevel="5">
      <c r="A269" s="52" t="s">
        <v>376</v>
      </c>
      <c r="B269" s="19" t="s">
        <v>12</v>
      </c>
      <c r="C269" s="19" t="s">
        <v>299</v>
      </c>
      <c r="D269" s="19" t="s">
        <v>5</v>
      </c>
      <c r="E269" s="19"/>
      <c r="F269" s="86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6">
        <f>X270</f>
        <v>0</v>
      </c>
    </row>
    <row r="270" spans="1:24" s="27" customFormat="1" ht="47.25" outlineLevel="5">
      <c r="A270" s="5" t="s">
        <v>218</v>
      </c>
      <c r="B270" s="6" t="s">
        <v>12</v>
      </c>
      <c r="C270" s="6" t="s">
        <v>304</v>
      </c>
      <c r="D270" s="6" t="s">
        <v>5</v>
      </c>
      <c r="E270" s="6"/>
      <c r="F270" s="87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7">
        <f>X271</f>
        <v>0</v>
      </c>
    </row>
    <row r="271" spans="1:24" s="27" customFormat="1" ht="31.5" outlineLevel="5">
      <c r="A271" s="49" t="s">
        <v>96</v>
      </c>
      <c r="B271" s="50" t="s">
        <v>12</v>
      </c>
      <c r="C271" s="50" t="s">
        <v>304</v>
      </c>
      <c r="D271" s="50" t="s">
        <v>97</v>
      </c>
      <c r="E271" s="50"/>
      <c r="F271" s="88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8">
        <f>X272</f>
        <v>0</v>
      </c>
    </row>
    <row r="272" spans="1:24" s="27" customFormat="1" ht="31.5" outlineLevel="5">
      <c r="A272" s="49" t="s">
        <v>100</v>
      </c>
      <c r="B272" s="50" t="s">
        <v>12</v>
      </c>
      <c r="C272" s="50" t="s">
        <v>304</v>
      </c>
      <c r="D272" s="50" t="s">
        <v>101</v>
      </c>
      <c r="E272" s="50"/>
      <c r="F272" s="88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8">
        <v>0</v>
      </c>
    </row>
    <row r="273" spans="1:24" s="27" customFormat="1" ht="18.75" outlineLevel="6">
      <c r="A273" s="16" t="s">
        <v>54</v>
      </c>
      <c r="B273" s="17" t="s">
        <v>53</v>
      </c>
      <c r="C273" s="17" t="s">
        <v>254</v>
      </c>
      <c r="D273" s="17" t="s">
        <v>5</v>
      </c>
      <c r="E273" s="17"/>
      <c r="F273" s="18">
        <f>F274+F294+F353+F358+F375</f>
        <v>128758.31</v>
      </c>
      <c r="G273" s="18" t="e">
        <f aca="true" t="shared" si="48" ref="G273:V273">G279+G294+G358+G375</f>
        <v>#REF!</v>
      </c>
      <c r="H273" s="18" t="e">
        <f t="shared" si="48"/>
        <v>#REF!</v>
      </c>
      <c r="I273" s="18" t="e">
        <f t="shared" si="48"/>
        <v>#REF!</v>
      </c>
      <c r="J273" s="18" t="e">
        <f t="shared" si="48"/>
        <v>#REF!</v>
      </c>
      <c r="K273" s="18" t="e">
        <f t="shared" si="48"/>
        <v>#REF!</v>
      </c>
      <c r="L273" s="18" t="e">
        <f t="shared" si="48"/>
        <v>#REF!</v>
      </c>
      <c r="M273" s="18" t="e">
        <f t="shared" si="48"/>
        <v>#REF!</v>
      </c>
      <c r="N273" s="18" t="e">
        <f t="shared" si="48"/>
        <v>#REF!</v>
      </c>
      <c r="O273" s="18" t="e">
        <f t="shared" si="48"/>
        <v>#REF!</v>
      </c>
      <c r="P273" s="18" t="e">
        <f t="shared" si="48"/>
        <v>#REF!</v>
      </c>
      <c r="Q273" s="18" t="e">
        <f t="shared" si="48"/>
        <v>#REF!</v>
      </c>
      <c r="R273" s="18" t="e">
        <f t="shared" si="48"/>
        <v>#REF!</v>
      </c>
      <c r="S273" s="18" t="e">
        <f t="shared" si="48"/>
        <v>#REF!</v>
      </c>
      <c r="T273" s="18" t="e">
        <f t="shared" si="48"/>
        <v>#REF!</v>
      </c>
      <c r="U273" s="18" t="e">
        <f t="shared" si="48"/>
        <v>#REF!</v>
      </c>
      <c r="V273" s="18" t="e">
        <f t="shared" si="48"/>
        <v>#REF!</v>
      </c>
      <c r="X273" s="18">
        <f>X274+X294+X353+X358+X375</f>
        <v>131657.9</v>
      </c>
    </row>
    <row r="274" spans="1:24" s="27" customFormat="1" ht="18.75" outlineLevel="6">
      <c r="A274" s="16" t="s">
        <v>44</v>
      </c>
      <c r="B274" s="17" t="s">
        <v>20</v>
      </c>
      <c r="C274" s="17" t="s">
        <v>254</v>
      </c>
      <c r="D274" s="17" t="s">
        <v>5</v>
      </c>
      <c r="E274" s="17"/>
      <c r="F274" s="83">
        <f>F279+F275</f>
        <v>29824.98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3">
        <f>X279+X275</f>
        <v>32724.57</v>
      </c>
    </row>
    <row r="275" spans="1:24" s="27" customFormat="1" ht="31.5" outlineLevel="6">
      <c r="A275" s="22" t="s">
        <v>138</v>
      </c>
      <c r="B275" s="9" t="s">
        <v>20</v>
      </c>
      <c r="C275" s="9" t="s">
        <v>255</v>
      </c>
      <c r="D275" s="9" t="s">
        <v>5</v>
      </c>
      <c r="E275" s="9"/>
      <c r="F275" s="84">
        <f>F276</f>
        <v>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X275" s="84">
        <f>X276</f>
        <v>0</v>
      </c>
    </row>
    <row r="276" spans="1:24" s="27" customFormat="1" ht="31.5" outlineLevel="6">
      <c r="A276" s="22" t="s">
        <v>140</v>
      </c>
      <c r="B276" s="9" t="s">
        <v>20</v>
      </c>
      <c r="C276" s="9" t="s">
        <v>256</v>
      </c>
      <c r="D276" s="9" t="s">
        <v>5</v>
      </c>
      <c r="E276" s="9"/>
      <c r="F276" s="84">
        <f>F277</f>
        <v>0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X276" s="84">
        <f>X277</f>
        <v>0</v>
      </c>
    </row>
    <row r="277" spans="1:24" s="27" customFormat="1" ht="18.75" outlineLevel="6">
      <c r="A277" s="52" t="s">
        <v>144</v>
      </c>
      <c r="B277" s="19" t="s">
        <v>20</v>
      </c>
      <c r="C277" s="19" t="s">
        <v>261</v>
      </c>
      <c r="D277" s="19" t="s">
        <v>5</v>
      </c>
      <c r="E277" s="19"/>
      <c r="F277" s="86">
        <f>F278</f>
        <v>0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X277" s="86">
        <f>X278</f>
        <v>0</v>
      </c>
    </row>
    <row r="278" spans="1:24" s="27" customFormat="1" ht="18.75" outlineLevel="6">
      <c r="A278" s="5" t="s">
        <v>113</v>
      </c>
      <c r="B278" s="6" t="s">
        <v>20</v>
      </c>
      <c r="C278" s="6" t="s">
        <v>261</v>
      </c>
      <c r="D278" s="6" t="s">
        <v>85</v>
      </c>
      <c r="E278" s="6"/>
      <c r="F278" s="87">
        <v>0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X278" s="87">
        <v>0</v>
      </c>
    </row>
    <row r="279" spans="1:24" s="27" customFormat="1" ht="31.5" outlineLevel="6">
      <c r="A279" s="72" t="s">
        <v>377</v>
      </c>
      <c r="B279" s="9" t="s">
        <v>20</v>
      </c>
      <c r="C279" s="9" t="s">
        <v>305</v>
      </c>
      <c r="D279" s="9" t="s">
        <v>5</v>
      </c>
      <c r="E279" s="9"/>
      <c r="F279" s="84">
        <f>F280+F290</f>
        <v>29824.98</v>
      </c>
      <c r="G279" s="10">
        <f aca="true" t="shared" si="49" ref="G279:V279">G280</f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9"/>
        <v>0</v>
      </c>
      <c r="N279" s="10">
        <f t="shared" si="49"/>
        <v>0</v>
      </c>
      <c r="O279" s="10">
        <f t="shared" si="49"/>
        <v>0</v>
      </c>
      <c r="P279" s="10">
        <f t="shared" si="49"/>
        <v>0</v>
      </c>
      <c r="Q279" s="10">
        <f t="shared" si="49"/>
        <v>0</v>
      </c>
      <c r="R279" s="10">
        <f t="shared" si="49"/>
        <v>0</v>
      </c>
      <c r="S279" s="10">
        <f t="shared" si="49"/>
        <v>0</v>
      </c>
      <c r="T279" s="10">
        <f t="shared" si="49"/>
        <v>0</v>
      </c>
      <c r="U279" s="10">
        <f t="shared" si="49"/>
        <v>0</v>
      </c>
      <c r="V279" s="10">
        <f t="shared" si="49"/>
        <v>0</v>
      </c>
      <c r="X279" s="84">
        <f>X280+X290</f>
        <v>32724.57</v>
      </c>
    </row>
    <row r="280" spans="1:24" s="27" customFormat="1" ht="19.5" customHeight="1" outlineLevel="6">
      <c r="A280" s="72" t="s">
        <v>162</v>
      </c>
      <c r="B280" s="12" t="s">
        <v>20</v>
      </c>
      <c r="C280" s="12" t="s">
        <v>306</v>
      </c>
      <c r="D280" s="12" t="s">
        <v>5</v>
      </c>
      <c r="E280" s="12"/>
      <c r="F280" s="90">
        <f>F281+F284+F287</f>
        <v>29325.89</v>
      </c>
      <c r="G280" s="13">
        <f aca="true" t="shared" si="50" ref="G280:V280">G281</f>
        <v>0</v>
      </c>
      <c r="H280" s="13">
        <f t="shared" si="50"/>
        <v>0</v>
      </c>
      <c r="I280" s="13">
        <f t="shared" si="50"/>
        <v>0</v>
      </c>
      <c r="J280" s="13">
        <f t="shared" si="50"/>
        <v>0</v>
      </c>
      <c r="K280" s="13">
        <f t="shared" si="50"/>
        <v>0</v>
      </c>
      <c r="L280" s="13">
        <f t="shared" si="50"/>
        <v>0</v>
      </c>
      <c r="M280" s="13">
        <f t="shared" si="50"/>
        <v>0</v>
      </c>
      <c r="N280" s="13">
        <f t="shared" si="50"/>
        <v>0</v>
      </c>
      <c r="O280" s="13">
        <f t="shared" si="50"/>
        <v>0</v>
      </c>
      <c r="P280" s="13">
        <f t="shared" si="50"/>
        <v>0</v>
      </c>
      <c r="Q280" s="13">
        <f t="shared" si="50"/>
        <v>0</v>
      </c>
      <c r="R280" s="13">
        <f t="shared" si="50"/>
        <v>0</v>
      </c>
      <c r="S280" s="13">
        <f t="shared" si="50"/>
        <v>0</v>
      </c>
      <c r="T280" s="13">
        <f t="shared" si="50"/>
        <v>0</v>
      </c>
      <c r="U280" s="13">
        <f t="shared" si="50"/>
        <v>0</v>
      </c>
      <c r="V280" s="13">
        <f t="shared" si="50"/>
        <v>0</v>
      </c>
      <c r="X280" s="90">
        <f>X281+X284+X287</f>
        <v>32295.57</v>
      </c>
    </row>
    <row r="281" spans="1:24" s="27" customFormat="1" ht="31.5" outlineLevel="6">
      <c r="A281" s="52" t="s">
        <v>163</v>
      </c>
      <c r="B281" s="19" t="s">
        <v>20</v>
      </c>
      <c r="C281" s="19" t="s">
        <v>307</v>
      </c>
      <c r="D281" s="19" t="s">
        <v>5</v>
      </c>
      <c r="E281" s="19"/>
      <c r="F281" s="86">
        <f>F282</f>
        <v>28995.98</v>
      </c>
      <c r="G281" s="7">
        <f aca="true" t="shared" si="51" ref="G281:V281">G283</f>
        <v>0</v>
      </c>
      <c r="H281" s="7">
        <f t="shared" si="51"/>
        <v>0</v>
      </c>
      <c r="I281" s="7">
        <f t="shared" si="51"/>
        <v>0</v>
      </c>
      <c r="J281" s="7">
        <f t="shared" si="51"/>
        <v>0</v>
      </c>
      <c r="K281" s="7">
        <f t="shared" si="51"/>
        <v>0</v>
      </c>
      <c r="L281" s="7">
        <f t="shared" si="51"/>
        <v>0</v>
      </c>
      <c r="M281" s="7">
        <f t="shared" si="51"/>
        <v>0</v>
      </c>
      <c r="N281" s="7">
        <f t="shared" si="51"/>
        <v>0</v>
      </c>
      <c r="O281" s="7">
        <f t="shared" si="51"/>
        <v>0</v>
      </c>
      <c r="P281" s="7">
        <f t="shared" si="51"/>
        <v>0</v>
      </c>
      <c r="Q281" s="7">
        <f t="shared" si="51"/>
        <v>0</v>
      </c>
      <c r="R281" s="7">
        <f t="shared" si="51"/>
        <v>0</v>
      </c>
      <c r="S281" s="7">
        <f t="shared" si="51"/>
        <v>0</v>
      </c>
      <c r="T281" s="7">
        <f t="shared" si="51"/>
        <v>0</v>
      </c>
      <c r="U281" s="7">
        <f t="shared" si="51"/>
        <v>0</v>
      </c>
      <c r="V281" s="7">
        <f t="shared" si="51"/>
        <v>0</v>
      </c>
      <c r="X281" s="86">
        <f>X282</f>
        <v>31895.57</v>
      </c>
    </row>
    <row r="282" spans="1:24" s="27" customFormat="1" ht="15.75" outlineLevel="6">
      <c r="A282" s="5" t="s">
        <v>123</v>
      </c>
      <c r="B282" s="6" t="s">
        <v>20</v>
      </c>
      <c r="C282" s="6" t="s">
        <v>307</v>
      </c>
      <c r="D282" s="6" t="s">
        <v>124</v>
      </c>
      <c r="E282" s="6"/>
      <c r="F282" s="87">
        <f>F283</f>
        <v>28995.98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7">
        <f>X283</f>
        <v>31895.57</v>
      </c>
    </row>
    <row r="283" spans="1:24" s="27" customFormat="1" ht="47.25" outlineLevel="6">
      <c r="A283" s="58" t="s">
        <v>207</v>
      </c>
      <c r="B283" s="50" t="s">
        <v>20</v>
      </c>
      <c r="C283" s="50" t="s">
        <v>307</v>
      </c>
      <c r="D283" s="50" t="s">
        <v>85</v>
      </c>
      <c r="E283" s="50"/>
      <c r="F283" s="88">
        <v>28995.98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8">
        <v>31895.57</v>
      </c>
    </row>
    <row r="284" spans="1:24" s="27" customFormat="1" ht="63" outlineLevel="6">
      <c r="A284" s="66" t="s">
        <v>165</v>
      </c>
      <c r="B284" s="19" t="s">
        <v>20</v>
      </c>
      <c r="C284" s="19" t="s">
        <v>308</v>
      </c>
      <c r="D284" s="19" t="s">
        <v>5</v>
      </c>
      <c r="E284" s="19"/>
      <c r="F284" s="86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6">
        <f>X285</f>
        <v>0</v>
      </c>
    </row>
    <row r="285" spans="1:24" s="27" customFormat="1" ht="15.75" outlineLevel="6">
      <c r="A285" s="5" t="s">
        <v>123</v>
      </c>
      <c r="B285" s="6" t="s">
        <v>20</v>
      </c>
      <c r="C285" s="6" t="s">
        <v>308</v>
      </c>
      <c r="D285" s="6" t="s">
        <v>124</v>
      </c>
      <c r="E285" s="6"/>
      <c r="F285" s="87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7">
        <f>X286</f>
        <v>0</v>
      </c>
    </row>
    <row r="286" spans="1:24" s="27" customFormat="1" ht="47.25" outlineLevel="6">
      <c r="A286" s="58" t="s">
        <v>207</v>
      </c>
      <c r="B286" s="50" t="s">
        <v>20</v>
      </c>
      <c r="C286" s="50" t="s">
        <v>308</v>
      </c>
      <c r="D286" s="50" t="s">
        <v>85</v>
      </c>
      <c r="E286" s="50"/>
      <c r="F286" s="88"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8">
        <v>0</v>
      </c>
    </row>
    <row r="287" spans="1:24" s="27" customFormat="1" ht="31.5" outlineLevel="6">
      <c r="A287" s="73" t="s">
        <v>167</v>
      </c>
      <c r="B287" s="19" t="s">
        <v>20</v>
      </c>
      <c r="C287" s="19" t="s">
        <v>309</v>
      </c>
      <c r="D287" s="19" t="s">
        <v>5</v>
      </c>
      <c r="E287" s="19"/>
      <c r="F287" s="86">
        <f>F288</f>
        <v>329.91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6">
        <f>X288</f>
        <v>400</v>
      </c>
    </row>
    <row r="288" spans="1:24" s="27" customFormat="1" ht="15.75" outlineLevel="6">
      <c r="A288" s="5" t="s">
        <v>123</v>
      </c>
      <c r="B288" s="6" t="s">
        <v>20</v>
      </c>
      <c r="C288" s="6" t="s">
        <v>309</v>
      </c>
      <c r="D288" s="6" t="s">
        <v>124</v>
      </c>
      <c r="E288" s="6"/>
      <c r="F288" s="87">
        <f>F289</f>
        <v>329.91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7">
        <f>X289</f>
        <v>400</v>
      </c>
    </row>
    <row r="289" spans="1:24" s="27" customFormat="1" ht="15.75" outlineLevel="6">
      <c r="A289" s="61" t="s">
        <v>86</v>
      </c>
      <c r="B289" s="50" t="s">
        <v>20</v>
      </c>
      <c r="C289" s="50" t="s">
        <v>309</v>
      </c>
      <c r="D289" s="50" t="s">
        <v>87</v>
      </c>
      <c r="E289" s="50"/>
      <c r="F289" s="88">
        <v>329.91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8">
        <v>400</v>
      </c>
    </row>
    <row r="290" spans="1:24" s="27" customFormat="1" ht="31.5" outlineLevel="6">
      <c r="A290" s="74" t="s">
        <v>229</v>
      </c>
      <c r="B290" s="9" t="s">
        <v>20</v>
      </c>
      <c r="C290" s="9" t="s">
        <v>310</v>
      </c>
      <c r="D290" s="9" t="s">
        <v>5</v>
      </c>
      <c r="E290" s="9"/>
      <c r="F290" s="84">
        <f>F291</f>
        <v>499.09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84">
        <f>X291</f>
        <v>429</v>
      </c>
    </row>
    <row r="291" spans="1:24" s="27" customFormat="1" ht="31.5" outlineLevel="6">
      <c r="A291" s="73" t="s">
        <v>164</v>
      </c>
      <c r="B291" s="19" t="s">
        <v>20</v>
      </c>
      <c r="C291" s="19" t="s">
        <v>311</v>
      </c>
      <c r="D291" s="19" t="s">
        <v>5</v>
      </c>
      <c r="E291" s="19"/>
      <c r="F291" s="86">
        <f>F292</f>
        <v>499.09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86">
        <f>X292</f>
        <v>429</v>
      </c>
    </row>
    <row r="292" spans="1:24" s="27" customFormat="1" ht="15.75" outlineLevel="6">
      <c r="A292" s="5" t="s">
        <v>123</v>
      </c>
      <c r="B292" s="6" t="s">
        <v>20</v>
      </c>
      <c r="C292" s="6" t="s">
        <v>311</v>
      </c>
      <c r="D292" s="6" t="s">
        <v>124</v>
      </c>
      <c r="E292" s="6"/>
      <c r="F292" s="87">
        <f>F293</f>
        <v>499.09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87">
        <f>X293</f>
        <v>429</v>
      </c>
    </row>
    <row r="293" spans="1:24" s="27" customFormat="1" ht="15.75" outlineLevel="6">
      <c r="A293" s="61" t="s">
        <v>86</v>
      </c>
      <c r="B293" s="50" t="s">
        <v>20</v>
      </c>
      <c r="C293" s="50" t="s">
        <v>311</v>
      </c>
      <c r="D293" s="50" t="s">
        <v>87</v>
      </c>
      <c r="E293" s="50"/>
      <c r="F293" s="88">
        <v>499.09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88">
        <v>429</v>
      </c>
    </row>
    <row r="294" spans="1:24" s="27" customFormat="1" ht="15.75" outlineLevel="6">
      <c r="A294" s="75" t="s">
        <v>43</v>
      </c>
      <c r="B294" s="33" t="s">
        <v>21</v>
      </c>
      <c r="C294" s="33" t="s">
        <v>254</v>
      </c>
      <c r="D294" s="33" t="s">
        <v>5</v>
      </c>
      <c r="E294" s="33"/>
      <c r="F294" s="93">
        <f>F299+F349+F295</f>
        <v>84178.48</v>
      </c>
      <c r="G294" s="10" t="e">
        <f>G300+#REF!+G349+#REF!+#REF!+#REF!+#REF!</f>
        <v>#REF!</v>
      </c>
      <c r="H294" s="10" t="e">
        <f>H300+#REF!+H349+#REF!+#REF!+#REF!+#REF!</f>
        <v>#REF!</v>
      </c>
      <c r="I294" s="10" t="e">
        <f>I300+#REF!+I349+#REF!+#REF!+#REF!+#REF!</f>
        <v>#REF!</v>
      </c>
      <c r="J294" s="10" t="e">
        <f>J300+#REF!+J349+#REF!+#REF!+#REF!+#REF!</f>
        <v>#REF!</v>
      </c>
      <c r="K294" s="10" t="e">
        <f>K300+#REF!+K349+#REF!+#REF!+#REF!+#REF!</f>
        <v>#REF!</v>
      </c>
      <c r="L294" s="10" t="e">
        <f>L300+#REF!+L349+#REF!+#REF!+#REF!+#REF!</f>
        <v>#REF!</v>
      </c>
      <c r="M294" s="10" t="e">
        <f>M300+#REF!+M349+#REF!+#REF!+#REF!+#REF!</f>
        <v>#REF!</v>
      </c>
      <c r="N294" s="10" t="e">
        <f>N300+#REF!+N349+#REF!+#REF!+#REF!+#REF!</f>
        <v>#REF!</v>
      </c>
      <c r="O294" s="10" t="e">
        <f>O300+#REF!+O349+#REF!+#REF!+#REF!+#REF!</f>
        <v>#REF!</v>
      </c>
      <c r="P294" s="10" t="e">
        <f>P300+#REF!+P349+#REF!+#REF!+#REF!+#REF!</f>
        <v>#REF!</v>
      </c>
      <c r="Q294" s="10" t="e">
        <f>Q300+#REF!+Q349+#REF!+#REF!+#REF!+#REF!</f>
        <v>#REF!</v>
      </c>
      <c r="R294" s="10" t="e">
        <f>R300+#REF!+R349+#REF!+#REF!+#REF!+#REF!</f>
        <v>#REF!</v>
      </c>
      <c r="S294" s="10" t="e">
        <f>S300+#REF!+S349+#REF!+#REF!+#REF!+#REF!</f>
        <v>#REF!</v>
      </c>
      <c r="T294" s="10" t="e">
        <f>T300+#REF!+T349+#REF!+#REF!+#REF!+#REF!</f>
        <v>#REF!</v>
      </c>
      <c r="U294" s="10" t="e">
        <f>U300+#REF!+U349+#REF!+#REF!+#REF!+#REF!</f>
        <v>#REF!</v>
      </c>
      <c r="V294" s="10" t="e">
        <f>V300+#REF!+V349+#REF!+#REF!+#REF!+#REF!</f>
        <v>#REF!</v>
      </c>
      <c r="X294" s="93">
        <f>X299+X349+X295</f>
        <v>84178.48</v>
      </c>
    </row>
    <row r="295" spans="1:24" s="27" customFormat="1" ht="31.5" outlineLevel="6">
      <c r="A295" s="22" t="s">
        <v>138</v>
      </c>
      <c r="B295" s="9" t="s">
        <v>21</v>
      </c>
      <c r="C295" s="9" t="s">
        <v>255</v>
      </c>
      <c r="D295" s="9" t="s">
        <v>5</v>
      </c>
      <c r="E295" s="9"/>
      <c r="F295" s="84">
        <f>F296</f>
        <v>0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84">
        <f>X296</f>
        <v>0</v>
      </c>
    </row>
    <row r="296" spans="1:24" s="27" customFormat="1" ht="31.5" outlineLevel="6">
      <c r="A296" s="22" t="s">
        <v>140</v>
      </c>
      <c r="B296" s="9" t="s">
        <v>21</v>
      </c>
      <c r="C296" s="9" t="s">
        <v>256</v>
      </c>
      <c r="D296" s="9" t="s">
        <v>5</v>
      </c>
      <c r="E296" s="9"/>
      <c r="F296" s="84">
        <f>F297</f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X296" s="84">
        <f>X297</f>
        <v>0</v>
      </c>
    </row>
    <row r="297" spans="1:24" s="27" customFormat="1" ht="15.75" outlineLevel="6">
      <c r="A297" s="52" t="s">
        <v>144</v>
      </c>
      <c r="B297" s="19" t="s">
        <v>21</v>
      </c>
      <c r="C297" s="19" t="s">
        <v>312</v>
      </c>
      <c r="D297" s="19" t="s">
        <v>5</v>
      </c>
      <c r="E297" s="19"/>
      <c r="F297" s="86">
        <f>F298</f>
        <v>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X297" s="86">
        <f>X298</f>
        <v>0</v>
      </c>
    </row>
    <row r="298" spans="1:24" s="27" customFormat="1" ht="15.75" outlineLevel="6">
      <c r="A298" s="5" t="s">
        <v>113</v>
      </c>
      <c r="B298" s="6" t="s">
        <v>21</v>
      </c>
      <c r="C298" s="6" t="s">
        <v>312</v>
      </c>
      <c r="D298" s="6" t="s">
        <v>85</v>
      </c>
      <c r="E298" s="6"/>
      <c r="F298" s="87"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X298" s="87">
        <v>0</v>
      </c>
    </row>
    <row r="299" spans="1:24" s="27" customFormat="1" ht="31.5" outlineLevel="6">
      <c r="A299" s="72" t="s">
        <v>377</v>
      </c>
      <c r="B299" s="9" t="s">
        <v>21</v>
      </c>
      <c r="C299" s="9" t="s">
        <v>305</v>
      </c>
      <c r="D299" s="9" t="s">
        <v>5</v>
      </c>
      <c r="E299" s="9"/>
      <c r="F299" s="84">
        <f>F300+F338+F342</f>
        <v>74178.48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X299" s="84">
        <f>X300+X338+X342</f>
        <v>74178.48</v>
      </c>
    </row>
    <row r="300" spans="1:24" s="27" customFormat="1" ht="15.75" outlineLevel="6">
      <c r="A300" s="23" t="s">
        <v>166</v>
      </c>
      <c r="B300" s="12" t="s">
        <v>21</v>
      </c>
      <c r="C300" s="12" t="s">
        <v>313</v>
      </c>
      <c r="D300" s="12" t="s">
        <v>5</v>
      </c>
      <c r="E300" s="12"/>
      <c r="F300" s="94">
        <f>F301+F311+F320+F325+F314+F333+F317</f>
        <v>55958.18</v>
      </c>
      <c r="G300" s="13">
        <f aca="true" t="shared" si="52" ref="G300:V301">G301</f>
        <v>0</v>
      </c>
      <c r="H300" s="13">
        <f t="shared" si="52"/>
        <v>0</v>
      </c>
      <c r="I300" s="13">
        <f t="shared" si="52"/>
        <v>0</v>
      </c>
      <c r="J300" s="13">
        <f t="shared" si="52"/>
        <v>0</v>
      </c>
      <c r="K300" s="13">
        <f t="shared" si="52"/>
        <v>0</v>
      </c>
      <c r="L300" s="13">
        <f t="shared" si="52"/>
        <v>0</v>
      </c>
      <c r="M300" s="13">
        <f t="shared" si="52"/>
        <v>0</v>
      </c>
      <c r="N300" s="13">
        <f t="shared" si="52"/>
        <v>0</v>
      </c>
      <c r="O300" s="13">
        <f t="shared" si="52"/>
        <v>0</v>
      </c>
      <c r="P300" s="13">
        <f t="shared" si="52"/>
        <v>0</v>
      </c>
      <c r="Q300" s="13">
        <f t="shared" si="52"/>
        <v>0</v>
      </c>
      <c r="R300" s="13">
        <f t="shared" si="52"/>
        <v>0</v>
      </c>
      <c r="S300" s="13">
        <f t="shared" si="52"/>
        <v>0</v>
      </c>
      <c r="T300" s="13">
        <f t="shared" si="52"/>
        <v>0</v>
      </c>
      <c r="U300" s="13">
        <f t="shared" si="52"/>
        <v>0</v>
      </c>
      <c r="V300" s="13">
        <f t="shared" si="52"/>
        <v>0</v>
      </c>
      <c r="X300" s="94">
        <f>X301+X311+X320+X325+X314+X333+X317</f>
        <v>55958.18</v>
      </c>
    </row>
    <row r="301" spans="1:24" s="27" customFormat="1" ht="31.5" outlineLevel="6">
      <c r="A301" s="52" t="s">
        <v>145</v>
      </c>
      <c r="B301" s="19" t="s">
        <v>21</v>
      </c>
      <c r="C301" s="19" t="s">
        <v>314</v>
      </c>
      <c r="D301" s="19" t="s">
        <v>5</v>
      </c>
      <c r="E301" s="19"/>
      <c r="F301" s="95">
        <f>F302+F305+F308</f>
        <v>0</v>
      </c>
      <c r="G301" s="7">
        <f t="shared" si="52"/>
        <v>0</v>
      </c>
      <c r="H301" s="7">
        <f t="shared" si="52"/>
        <v>0</v>
      </c>
      <c r="I301" s="7">
        <f t="shared" si="52"/>
        <v>0</v>
      </c>
      <c r="J301" s="7">
        <f t="shared" si="52"/>
        <v>0</v>
      </c>
      <c r="K301" s="7">
        <f t="shared" si="52"/>
        <v>0</v>
      </c>
      <c r="L301" s="7">
        <f t="shared" si="52"/>
        <v>0</v>
      </c>
      <c r="M301" s="7">
        <f t="shared" si="52"/>
        <v>0</v>
      </c>
      <c r="N301" s="7">
        <f t="shared" si="52"/>
        <v>0</v>
      </c>
      <c r="O301" s="7">
        <f t="shared" si="52"/>
        <v>0</v>
      </c>
      <c r="P301" s="7">
        <f t="shared" si="52"/>
        <v>0</v>
      </c>
      <c r="Q301" s="7">
        <f t="shared" si="52"/>
        <v>0</v>
      </c>
      <c r="R301" s="7">
        <f t="shared" si="52"/>
        <v>0</v>
      </c>
      <c r="S301" s="7">
        <f t="shared" si="52"/>
        <v>0</v>
      </c>
      <c r="T301" s="7">
        <f t="shared" si="52"/>
        <v>0</v>
      </c>
      <c r="U301" s="7">
        <f t="shared" si="52"/>
        <v>0</v>
      </c>
      <c r="V301" s="7">
        <f t="shared" si="52"/>
        <v>0</v>
      </c>
      <c r="X301" s="95">
        <f>X302+X305+X308</f>
        <v>0</v>
      </c>
    </row>
    <row r="302" spans="1:24" s="27" customFormat="1" ht="15.75" outlineLevel="6">
      <c r="A302" s="5" t="s">
        <v>114</v>
      </c>
      <c r="B302" s="6" t="s">
        <v>21</v>
      </c>
      <c r="C302" s="6" t="s">
        <v>314</v>
      </c>
      <c r="D302" s="6" t="s">
        <v>115</v>
      </c>
      <c r="E302" s="6"/>
      <c r="F302" s="96">
        <f>F303+F304</f>
        <v>0</v>
      </c>
      <c r="G302" s="96">
        <f aca="true" t="shared" si="53" ref="G302:X302">G303+G304</f>
        <v>0</v>
      </c>
      <c r="H302" s="96">
        <f t="shared" si="53"/>
        <v>0</v>
      </c>
      <c r="I302" s="96">
        <f t="shared" si="53"/>
        <v>0</v>
      </c>
      <c r="J302" s="96">
        <f t="shared" si="53"/>
        <v>0</v>
      </c>
      <c r="K302" s="96">
        <f t="shared" si="53"/>
        <v>0</v>
      </c>
      <c r="L302" s="96">
        <f t="shared" si="53"/>
        <v>0</v>
      </c>
      <c r="M302" s="96">
        <f t="shared" si="53"/>
        <v>0</v>
      </c>
      <c r="N302" s="96">
        <f t="shared" si="53"/>
        <v>0</v>
      </c>
      <c r="O302" s="96">
        <f t="shared" si="53"/>
        <v>0</v>
      </c>
      <c r="P302" s="96">
        <f t="shared" si="53"/>
        <v>0</v>
      </c>
      <c r="Q302" s="96">
        <f t="shared" si="53"/>
        <v>0</v>
      </c>
      <c r="R302" s="96">
        <f t="shared" si="53"/>
        <v>0</v>
      </c>
      <c r="S302" s="96">
        <f t="shared" si="53"/>
        <v>0</v>
      </c>
      <c r="T302" s="96">
        <f t="shared" si="53"/>
        <v>0</v>
      </c>
      <c r="U302" s="96">
        <f t="shared" si="53"/>
        <v>0</v>
      </c>
      <c r="V302" s="96">
        <f t="shared" si="53"/>
        <v>0</v>
      </c>
      <c r="W302" s="96">
        <f t="shared" si="53"/>
        <v>0</v>
      </c>
      <c r="X302" s="96">
        <f t="shared" si="53"/>
        <v>0</v>
      </c>
    </row>
    <row r="303" spans="1:24" s="27" customFormat="1" ht="15.75" outlineLevel="6">
      <c r="A303" s="49" t="s">
        <v>246</v>
      </c>
      <c r="B303" s="50" t="s">
        <v>21</v>
      </c>
      <c r="C303" s="50" t="s">
        <v>314</v>
      </c>
      <c r="D303" s="50" t="s">
        <v>116</v>
      </c>
      <c r="E303" s="50"/>
      <c r="F303" s="97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v>0</v>
      </c>
    </row>
    <row r="304" spans="1:24" s="27" customFormat="1" ht="47.25" outlineLevel="6">
      <c r="A304" s="49" t="s">
        <v>250</v>
      </c>
      <c r="B304" s="50" t="s">
        <v>21</v>
      </c>
      <c r="C304" s="50" t="s">
        <v>314</v>
      </c>
      <c r="D304" s="50" t="s">
        <v>251</v>
      </c>
      <c r="E304" s="50"/>
      <c r="F304" s="97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7">
        <v>0</v>
      </c>
    </row>
    <row r="305" spans="1:24" s="27" customFormat="1" ht="31.5" outlineLevel="6">
      <c r="A305" s="5" t="s">
        <v>96</v>
      </c>
      <c r="B305" s="6" t="s">
        <v>21</v>
      </c>
      <c r="C305" s="6" t="s">
        <v>314</v>
      </c>
      <c r="D305" s="6" t="s">
        <v>97</v>
      </c>
      <c r="E305" s="6"/>
      <c r="F305" s="96">
        <f>F306+F307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f>X306+X307</f>
        <v>0</v>
      </c>
    </row>
    <row r="306" spans="1:24" s="27" customFormat="1" ht="31.5" outlineLevel="6">
      <c r="A306" s="49" t="s">
        <v>98</v>
      </c>
      <c r="B306" s="50" t="s">
        <v>21</v>
      </c>
      <c r="C306" s="50" t="s">
        <v>314</v>
      </c>
      <c r="D306" s="50" t="s">
        <v>99</v>
      </c>
      <c r="E306" s="50"/>
      <c r="F306" s="97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v>0</v>
      </c>
    </row>
    <row r="307" spans="1:24" s="27" customFormat="1" ht="31.5" outlineLevel="6">
      <c r="A307" s="49" t="s">
        <v>100</v>
      </c>
      <c r="B307" s="50" t="s">
        <v>21</v>
      </c>
      <c r="C307" s="50" t="s">
        <v>314</v>
      </c>
      <c r="D307" s="50" t="s">
        <v>101</v>
      </c>
      <c r="E307" s="50"/>
      <c r="F307" s="97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7">
        <v>0</v>
      </c>
    </row>
    <row r="308" spans="1:24" s="27" customFormat="1" ht="15.75" outlineLevel="6">
      <c r="A308" s="5" t="s">
        <v>102</v>
      </c>
      <c r="B308" s="6" t="s">
        <v>21</v>
      </c>
      <c r="C308" s="6" t="s">
        <v>314</v>
      </c>
      <c r="D308" s="6" t="s">
        <v>103</v>
      </c>
      <c r="E308" s="6"/>
      <c r="F308" s="96">
        <f>F309+F310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f>X309+X310</f>
        <v>0</v>
      </c>
    </row>
    <row r="309" spans="1:24" s="27" customFormat="1" ht="31.5" outlineLevel="6">
      <c r="A309" s="49" t="s">
        <v>104</v>
      </c>
      <c r="B309" s="50" t="s">
        <v>21</v>
      </c>
      <c r="C309" s="50" t="s">
        <v>314</v>
      </c>
      <c r="D309" s="50" t="s">
        <v>106</v>
      </c>
      <c r="E309" s="50"/>
      <c r="F309" s="97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7">
        <v>0</v>
      </c>
    </row>
    <row r="310" spans="1:24" s="27" customFormat="1" ht="15.75" outlineLevel="6">
      <c r="A310" s="49" t="s">
        <v>105</v>
      </c>
      <c r="B310" s="50" t="s">
        <v>21</v>
      </c>
      <c r="C310" s="50" t="s">
        <v>314</v>
      </c>
      <c r="D310" s="50" t="s">
        <v>107</v>
      </c>
      <c r="E310" s="50"/>
      <c r="F310" s="97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7">
        <v>0</v>
      </c>
    </row>
    <row r="311" spans="1:24" s="27" customFormat="1" ht="31.5" outlineLevel="6">
      <c r="A311" s="52" t="s">
        <v>163</v>
      </c>
      <c r="B311" s="19" t="s">
        <v>21</v>
      </c>
      <c r="C311" s="19" t="s">
        <v>315</v>
      </c>
      <c r="D311" s="19" t="s">
        <v>5</v>
      </c>
      <c r="E311" s="19"/>
      <c r="F311" s="95">
        <f>F312</f>
        <v>55958.18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>X312</f>
        <v>55958.18</v>
      </c>
    </row>
    <row r="312" spans="1:24" s="27" customFormat="1" ht="15.75" outlineLevel="6">
      <c r="A312" s="5" t="s">
        <v>123</v>
      </c>
      <c r="B312" s="6" t="s">
        <v>21</v>
      </c>
      <c r="C312" s="6" t="s">
        <v>315</v>
      </c>
      <c r="D312" s="6" t="s">
        <v>124</v>
      </c>
      <c r="E312" s="6"/>
      <c r="F312" s="96">
        <f>F313</f>
        <v>55958.18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6">
        <f>X313</f>
        <v>55958.18</v>
      </c>
    </row>
    <row r="313" spans="1:24" s="27" customFormat="1" ht="47.25" outlineLevel="6">
      <c r="A313" s="58" t="s">
        <v>207</v>
      </c>
      <c r="B313" s="50" t="s">
        <v>21</v>
      </c>
      <c r="C313" s="50" t="s">
        <v>315</v>
      </c>
      <c r="D313" s="50" t="s">
        <v>85</v>
      </c>
      <c r="E313" s="50"/>
      <c r="F313" s="97">
        <v>55958.18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7">
        <v>55958.18</v>
      </c>
    </row>
    <row r="314" spans="1:24" s="27" customFormat="1" ht="31.5" outlineLevel="6">
      <c r="A314" s="73" t="s">
        <v>204</v>
      </c>
      <c r="B314" s="19" t="s">
        <v>21</v>
      </c>
      <c r="C314" s="19" t="s">
        <v>363</v>
      </c>
      <c r="D314" s="19" t="s">
        <v>5</v>
      </c>
      <c r="E314" s="19"/>
      <c r="F314" s="95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5">
        <f>X315</f>
        <v>0</v>
      </c>
    </row>
    <row r="315" spans="1:24" s="27" customFormat="1" ht="15.75" outlineLevel="6">
      <c r="A315" s="5" t="s">
        <v>123</v>
      </c>
      <c r="B315" s="6" t="s">
        <v>21</v>
      </c>
      <c r="C315" s="6" t="s">
        <v>363</v>
      </c>
      <c r="D315" s="6" t="s">
        <v>124</v>
      </c>
      <c r="E315" s="6"/>
      <c r="F315" s="96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6">
        <f>X316</f>
        <v>0</v>
      </c>
    </row>
    <row r="316" spans="1:24" s="27" customFormat="1" ht="15.75" outlineLevel="6">
      <c r="A316" s="61" t="s">
        <v>86</v>
      </c>
      <c r="B316" s="50" t="s">
        <v>21</v>
      </c>
      <c r="C316" s="50" t="s">
        <v>363</v>
      </c>
      <c r="D316" s="50" t="s">
        <v>87</v>
      </c>
      <c r="E316" s="50"/>
      <c r="F316" s="97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7">
        <v>0</v>
      </c>
    </row>
    <row r="317" spans="1:24" s="27" customFormat="1" ht="15.75" outlineLevel="6">
      <c r="A317" s="73" t="s">
        <v>242</v>
      </c>
      <c r="B317" s="19" t="s">
        <v>21</v>
      </c>
      <c r="C317" s="19" t="s">
        <v>316</v>
      </c>
      <c r="D317" s="19" t="s">
        <v>5</v>
      </c>
      <c r="E317" s="19"/>
      <c r="F317" s="95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5">
        <f>X318</f>
        <v>0</v>
      </c>
    </row>
    <row r="318" spans="1:24" s="27" customFormat="1" ht="15.75" outlineLevel="6">
      <c r="A318" s="5" t="s">
        <v>123</v>
      </c>
      <c r="B318" s="6" t="s">
        <v>21</v>
      </c>
      <c r="C318" s="6" t="s">
        <v>316</v>
      </c>
      <c r="D318" s="6" t="s">
        <v>124</v>
      </c>
      <c r="E318" s="6"/>
      <c r="F318" s="96">
        <f>F319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6">
        <f>X319</f>
        <v>0</v>
      </c>
    </row>
    <row r="319" spans="1:24" s="27" customFormat="1" ht="15.75" outlineLevel="6">
      <c r="A319" s="61" t="s">
        <v>86</v>
      </c>
      <c r="B319" s="50" t="s">
        <v>21</v>
      </c>
      <c r="C319" s="50" t="s">
        <v>316</v>
      </c>
      <c r="D319" s="50" t="s">
        <v>87</v>
      </c>
      <c r="E319" s="50"/>
      <c r="F319" s="97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7">
        <v>0</v>
      </c>
    </row>
    <row r="320" spans="1:24" s="27" customFormat="1" ht="31.5" outlineLevel="6">
      <c r="A320" s="59" t="s">
        <v>168</v>
      </c>
      <c r="B320" s="19" t="s">
        <v>21</v>
      </c>
      <c r="C320" s="19" t="s">
        <v>317</v>
      </c>
      <c r="D320" s="19" t="s">
        <v>5</v>
      </c>
      <c r="E320" s="19"/>
      <c r="F320" s="95">
        <f>F321+F323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5">
        <f>X321+X323</f>
        <v>0</v>
      </c>
    </row>
    <row r="321" spans="1:24" s="27" customFormat="1" ht="31.5" outlineLevel="6">
      <c r="A321" s="5" t="s">
        <v>96</v>
      </c>
      <c r="B321" s="6" t="s">
        <v>21</v>
      </c>
      <c r="C321" s="6" t="s">
        <v>317</v>
      </c>
      <c r="D321" s="6" t="s">
        <v>97</v>
      </c>
      <c r="E321" s="6"/>
      <c r="F321" s="96">
        <f>F322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6">
        <f>X322</f>
        <v>0</v>
      </c>
    </row>
    <row r="322" spans="1:24" s="27" customFormat="1" ht="31.5" outlineLevel="6">
      <c r="A322" s="49" t="s">
        <v>100</v>
      </c>
      <c r="B322" s="50" t="s">
        <v>21</v>
      </c>
      <c r="C322" s="50" t="s">
        <v>317</v>
      </c>
      <c r="D322" s="50" t="s">
        <v>101</v>
      </c>
      <c r="E322" s="50"/>
      <c r="F322" s="97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7">
        <v>0</v>
      </c>
    </row>
    <row r="323" spans="1:24" s="27" customFormat="1" ht="15.75" outlineLevel="6">
      <c r="A323" s="5" t="s">
        <v>123</v>
      </c>
      <c r="B323" s="6" t="s">
        <v>21</v>
      </c>
      <c r="C323" s="6" t="s">
        <v>317</v>
      </c>
      <c r="D323" s="6" t="s">
        <v>124</v>
      </c>
      <c r="E323" s="6"/>
      <c r="F323" s="96">
        <f>F324</f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6">
        <f>X324</f>
        <v>0</v>
      </c>
    </row>
    <row r="324" spans="1:24" s="27" customFormat="1" ht="47.25" outlineLevel="6">
      <c r="A324" s="58" t="s">
        <v>207</v>
      </c>
      <c r="B324" s="50" t="s">
        <v>21</v>
      </c>
      <c r="C324" s="50" t="s">
        <v>317</v>
      </c>
      <c r="D324" s="50" t="s">
        <v>85</v>
      </c>
      <c r="E324" s="50"/>
      <c r="F324" s="97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7">
        <v>0</v>
      </c>
    </row>
    <row r="325" spans="1:24" s="27" customFormat="1" ht="51" customHeight="1" outlineLevel="6">
      <c r="A325" s="60" t="s">
        <v>169</v>
      </c>
      <c r="B325" s="64" t="s">
        <v>21</v>
      </c>
      <c r="C325" s="64" t="s">
        <v>318</v>
      </c>
      <c r="D325" s="64" t="s">
        <v>5</v>
      </c>
      <c r="E325" s="64"/>
      <c r="F325" s="98">
        <f>F326+F328+F331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8">
        <f>X326+X328+X331</f>
        <v>0</v>
      </c>
    </row>
    <row r="326" spans="1:24" s="27" customFormat="1" ht="15.75" outlineLevel="6">
      <c r="A326" s="5" t="s">
        <v>114</v>
      </c>
      <c r="B326" s="6" t="s">
        <v>21</v>
      </c>
      <c r="C326" s="6" t="s">
        <v>318</v>
      </c>
      <c r="D326" s="6" t="s">
        <v>115</v>
      </c>
      <c r="E326" s="6"/>
      <c r="F326" s="96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6">
        <f>X327</f>
        <v>0</v>
      </c>
    </row>
    <row r="327" spans="1:24" s="27" customFormat="1" ht="15.75" outlineLevel="6">
      <c r="A327" s="49" t="s">
        <v>246</v>
      </c>
      <c r="B327" s="50" t="s">
        <v>21</v>
      </c>
      <c r="C327" s="50" t="s">
        <v>318</v>
      </c>
      <c r="D327" s="50" t="s">
        <v>116</v>
      </c>
      <c r="E327" s="50"/>
      <c r="F327" s="97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7">
        <v>0</v>
      </c>
    </row>
    <row r="328" spans="1:24" s="27" customFormat="1" ht="31.5" outlineLevel="6">
      <c r="A328" s="5" t="s">
        <v>96</v>
      </c>
      <c r="B328" s="6" t="s">
        <v>21</v>
      </c>
      <c r="C328" s="6" t="s">
        <v>318</v>
      </c>
      <c r="D328" s="6" t="s">
        <v>97</v>
      </c>
      <c r="E328" s="6"/>
      <c r="F328" s="96">
        <f>F330+F329</f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6">
        <f>X330+X329</f>
        <v>0</v>
      </c>
    </row>
    <row r="329" spans="1:24" s="27" customFormat="1" ht="31.5" outlineLevel="6">
      <c r="A329" s="49" t="s">
        <v>98</v>
      </c>
      <c r="B329" s="50" t="s">
        <v>21</v>
      </c>
      <c r="C329" s="50" t="s">
        <v>318</v>
      </c>
      <c r="D329" s="50" t="s">
        <v>99</v>
      </c>
      <c r="E329" s="50"/>
      <c r="F329" s="97"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7">
        <v>0</v>
      </c>
    </row>
    <row r="330" spans="1:24" s="27" customFormat="1" ht="31.5" outlineLevel="6">
      <c r="A330" s="49" t="s">
        <v>100</v>
      </c>
      <c r="B330" s="50" t="s">
        <v>21</v>
      </c>
      <c r="C330" s="50" t="s">
        <v>318</v>
      </c>
      <c r="D330" s="50" t="s">
        <v>101</v>
      </c>
      <c r="E330" s="50"/>
      <c r="F330" s="97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7">
        <v>0</v>
      </c>
    </row>
    <row r="331" spans="1:24" s="27" customFormat="1" ht="15.75" outlineLevel="6">
      <c r="A331" s="5" t="s">
        <v>123</v>
      </c>
      <c r="B331" s="6" t="s">
        <v>21</v>
      </c>
      <c r="C331" s="6" t="s">
        <v>318</v>
      </c>
      <c r="D331" s="6" t="s">
        <v>124</v>
      </c>
      <c r="E331" s="6"/>
      <c r="F331" s="96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6">
        <f>X332</f>
        <v>0</v>
      </c>
    </row>
    <row r="332" spans="1:24" s="27" customFormat="1" ht="47.25" outlineLevel="6">
      <c r="A332" s="58" t="s">
        <v>207</v>
      </c>
      <c r="B332" s="50" t="s">
        <v>21</v>
      </c>
      <c r="C332" s="50" t="s">
        <v>318</v>
      </c>
      <c r="D332" s="50" t="s">
        <v>85</v>
      </c>
      <c r="E332" s="50"/>
      <c r="F332" s="97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7">
        <v>0</v>
      </c>
    </row>
    <row r="333" spans="1:24" s="27" customFormat="1" ht="47.25" outlineLevel="6">
      <c r="A333" s="66" t="s">
        <v>211</v>
      </c>
      <c r="B333" s="19" t="s">
        <v>21</v>
      </c>
      <c r="C333" s="19" t="s">
        <v>319</v>
      </c>
      <c r="D333" s="19" t="s">
        <v>5</v>
      </c>
      <c r="E333" s="19"/>
      <c r="F333" s="95">
        <f>F334+F336</f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5">
        <f>X334+X336</f>
        <v>0</v>
      </c>
    </row>
    <row r="334" spans="1:24" s="27" customFormat="1" ht="31.5" outlineLevel="6">
      <c r="A334" s="5" t="s">
        <v>96</v>
      </c>
      <c r="B334" s="6" t="s">
        <v>21</v>
      </c>
      <c r="C334" s="6" t="s">
        <v>319</v>
      </c>
      <c r="D334" s="6" t="s">
        <v>97</v>
      </c>
      <c r="E334" s="6"/>
      <c r="F334" s="96">
        <f>F335</f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6">
        <f>X335</f>
        <v>0</v>
      </c>
    </row>
    <row r="335" spans="1:24" s="27" customFormat="1" ht="31.5" outlineLevel="6">
      <c r="A335" s="49" t="s">
        <v>100</v>
      </c>
      <c r="B335" s="50" t="s">
        <v>21</v>
      </c>
      <c r="C335" s="50" t="s">
        <v>319</v>
      </c>
      <c r="D335" s="50" t="s">
        <v>101</v>
      </c>
      <c r="E335" s="50"/>
      <c r="F335" s="97"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7">
        <v>0</v>
      </c>
    </row>
    <row r="336" spans="1:24" s="27" customFormat="1" ht="15.75" outlineLevel="6">
      <c r="A336" s="5" t="s">
        <v>123</v>
      </c>
      <c r="B336" s="6" t="s">
        <v>21</v>
      </c>
      <c r="C336" s="6" t="s">
        <v>319</v>
      </c>
      <c r="D336" s="6" t="s">
        <v>124</v>
      </c>
      <c r="E336" s="6"/>
      <c r="F336" s="96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6">
        <f>X337</f>
        <v>0</v>
      </c>
    </row>
    <row r="337" spans="1:24" s="27" customFormat="1" ht="47.25" outlineLevel="6">
      <c r="A337" s="58" t="s">
        <v>207</v>
      </c>
      <c r="B337" s="50" t="s">
        <v>21</v>
      </c>
      <c r="C337" s="50" t="s">
        <v>319</v>
      </c>
      <c r="D337" s="50" t="s">
        <v>85</v>
      </c>
      <c r="E337" s="50"/>
      <c r="F337" s="97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7">
        <v>0</v>
      </c>
    </row>
    <row r="338" spans="1:24" s="27" customFormat="1" ht="31.5" outlineLevel="6">
      <c r="A338" s="14" t="s">
        <v>195</v>
      </c>
      <c r="B338" s="9" t="s">
        <v>21</v>
      </c>
      <c r="C338" s="9" t="s">
        <v>320</v>
      </c>
      <c r="D338" s="9" t="s">
        <v>5</v>
      </c>
      <c r="E338" s="9"/>
      <c r="F338" s="99">
        <f>F339</f>
        <v>18220.3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9">
        <f>X339</f>
        <v>18220.3</v>
      </c>
    </row>
    <row r="339" spans="1:24" s="27" customFormat="1" ht="31.5" outlineLevel="6">
      <c r="A339" s="52" t="s">
        <v>196</v>
      </c>
      <c r="B339" s="19" t="s">
        <v>21</v>
      </c>
      <c r="C339" s="19" t="s">
        <v>321</v>
      </c>
      <c r="D339" s="19" t="s">
        <v>5</v>
      </c>
      <c r="E339" s="19"/>
      <c r="F339" s="95">
        <f>F340</f>
        <v>18220.3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5">
        <f>X340</f>
        <v>18220.3</v>
      </c>
    </row>
    <row r="340" spans="1:24" s="27" customFormat="1" ht="15.75" outlineLevel="6">
      <c r="A340" s="5" t="s">
        <v>123</v>
      </c>
      <c r="B340" s="6" t="s">
        <v>21</v>
      </c>
      <c r="C340" s="6" t="s">
        <v>321</v>
      </c>
      <c r="D340" s="6" t="s">
        <v>124</v>
      </c>
      <c r="E340" s="6"/>
      <c r="F340" s="96">
        <f>F341</f>
        <v>18220.3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6">
        <f>X341</f>
        <v>18220.3</v>
      </c>
    </row>
    <row r="341" spans="1:24" s="27" customFormat="1" ht="47.25" outlineLevel="6">
      <c r="A341" s="58" t="s">
        <v>207</v>
      </c>
      <c r="B341" s="50" t="s">
        <v>21</v>
      </c>
      <c r="C341" s="50" t="s">
        <v>321</v>
      </c>
      <c r="D341" s="50" t="s">
        <v>85</v>
      </c>
      <c r="E341" s="50"/>
      <c r="F341" s="97">
        <v>18220.3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7">
        <v>18220.3</v>
      </c>
    </row>
    <row r="342" spans="1:24" s="27" customFormat="1" ht="35.25" customHeight="1" outlineLevel="6">
      <c r="A342" s="74" t="s">
        <v>229</v>
      </c>
      <c r="B342" s="9" t="s">
        <v>21</v>
      </c>
      <c r="C342" s="9" t="s">
        <v>310</v>
      </c>
      <c r="D342" s="9" t="s">
        <v>5</v>
      </c>
      <c r="E342" s="9"/>
      <c r="F342" s="99">
        <f>F346+F343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99">
        <f>X346+X343</f>
        <v>0</v>
      </c>
    </row>
    <row r="343" spans="1:24" s="27" customFormat="1" ht="35.25" customHeight="1" outlineLevel="6">
      <c r="A343" s="73" t="s">
        <v>239</v>
      </c>
      <c r="B343" s="19" t="s">
        <v>21</v>
      </c>
      <c r="C343" s="19" t="s">
        <v>322</v>
      </c>
      <c r="D343" s="19" t="s">
        <v>5</v>
      </c>
      <c r="E343" s="19"/>
      <c r="F343" s="95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5">
        <f>X344</f>
        <v>0</v>
      </c>
    </row>
    <row r="344" spans="1:24" s="27" customFormat="1" ht="21" customHeight="1" outlineLevel="6">
      <c r="A344" s="5" t="s">
        <v>123</v>
      </c>
      <c r="B344" s="6" t="s">
        <v>21</v>
      </c>
      <c r="C344" s="6" t="s">
        <v>322</v>
      </c>
      <c r="D344" s="6" t="s">
        <v>124</v>
      </c>
      <c r="E344" s="6"/>
      <c r="F344" s="96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6">
        <f>X345</f>
        <v>0</v>
      </c>
    </row>
    <row r="345" spans="1:24" s="27" customFormat="1" ht="20.25" customHeight="1" outlineLevel="6">
      <c r="A345" s="61" t="s">
        <v>86</v>
      </c>
      <c r="B345" s="50" t="s">
        <v>21</v>
      </c>
      <c r="C345" s="50" t="s">
        <v>322</v>
      </c>
      <c r="D345" s="50" t="s">
        <v>87</v>
      </c>
      <c r="E345" s="50"/>
      <c r="F345" s="97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97">
        <v>0</v>
      </c>
    </row>
    <row r="346" spans="1:24" s="27" customFormat="1" ht="31.5" outlineLevel="6">
      <c r="A346" s="73" t="s">
        <v>219</v>
      </c>
      <c r="B346" s="19" t="s">
        <v>21</v>
      </c>
      <c r="C346" s="19" t="s">
        <v>323</v>
      </c>
      <c r="D346" s="19" t="s">
        <v>5</v>
      </c>
      <c r="E346" s="19"/>
      <c r="F346" s="95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95">
        <f>X347</f>
        <v>0</v>
      </c>
    </row>
    <row r="347" spans="1:24" s="27" customFormat="1" ht="15.75" outlineLevel="6">
      <c r="A347" s="5" t="s">
        <v>123</v>
      </c>
      <c r="B347" s="6" t="s">
        <v>21</v>
      </c>
      <c r="C347" s="6" t="s">
        <v>323</v>
      </c>
      <c r="D347" s="6" t="s">
        <v>124</v>
      </c>
      <c r="E347" s="6"/>
      <c r="F347" s="96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6">
        <f>X348</f>
        <v>0</v>
      </c>
    </row>
    <row r="348" spans="1:24" s="27" customFormat="1" ht="15.75" outlineLevel="6">
      <c r="A348" s="61" t="s">
        <v>86</v>
      </c>
      <c r="B348" s="50" t="s">
        <v>21</v>
      </c>
      <c r="C348" s="50" t="s">
        <v>323</v>
      </c>
      <c r="D348" s="50" t="s">
        <v>87</v>
      </c>
      <c r="E348" s="50"/>
      <c r="F348" s="97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7">
        <v>0</v>
      </c>
    </row>
    <row r="349" spans="1:24" s="27" customFormat="1" ht="31.5" outlineLevel="6">
      <c r="A349" s="72" t="s">
        <v>378</v>
      </c>
      <c r="B349" s="9" t="s">
        <v>21</v>
      </c>
      <c r="C349" s="9" t="s">
        <v>324</v>
      </c>
      <c r="D349" s="9" t="s">
        <v>5</v>
      </c>
      <c r="E349" s="9"/>
      <c r="F349" s="99">
        <f>F350</f>
        <v>10000</v>
      </c>
      <c r="G349" s="13" t="e">
        <f aca="true" t="shared" si="54" ref="G349:V349">G350</f>
        <v>#REF!</v>
      </c>
      <c r="H349" s="13" t="e">
        <f t="shared" si="54"/>
        <v>#REF!</v>
      </c>
      <c r="I349" s="13" t="e">
        <f t="shared" si="54"/>
        <v>#REF!</v>
      </c>
      <c r="J349" s="13" t="e">
        <f t="shared" si="54"/>
        <v>#REF!</v>
      </c>
      <c r="K349" s="13" t="e">
        <f t="shared" si="54"/>
        <v>#REF!</v>
      </c>
      <c r="L349" s="13" t="e">
        <f t="shared" si="54"/>
        <v>#REF!</v>
      </c>
      <c r="M349" s="13" t="e">
        <f t="shared" si="54"/>
        <v>#REF!</v>
      </c>
      <c r="N349" s="13" t="e">
        <f t="shared" si="54"/>
        <v>#REF!</v>
      </c>
      <c r="O349" s="13" t="e">
        <f t="shared" si="54"/>
        <v>#REF!</v>
      </c>
      <c r="P349" s="13" t="e">
        <f t="shared" si="54"/>
        <v>#REF!</v>
      </c>
      <c r="Q349" s="13" t="e">
        <f t="shared" si="54"/>
        <v>#REF!</v>
      </c>
      <c r="R349" s="13" t="e">
        <f t="shared" si="54"/>
        <v>#REF!</v>
      </c>
      <c r="S349" s="13" t="e">
        <f t="shared" si="54"/>
        <v>#REF!</v>
      </c>
      <c r="T349" s="13" t="e">
        <f t="shared" si="54"/>
        <v>#REF!</v>
      </c>
      <c r="U349" s="13" t="e">
        <f t="shared" si="54"/>
        <v>#REF!</v>
      </c>
      <c r="V349" s="13" t="e">
        <f t="shared" si="54"/>
        <v>#REF!</v>
      </c>
      <c r="X349" s="99">
        <f>X350</f>
        <v>10000</v>
      </c>
    </row>
    <row r="350" spans="1:24" s="27" customFormat="1" ht="31.5" outlineLevel="6">
      <c r="A350" s="73" t="s">
        <v>163</v>
      </c>
      <c r="B350" s="19" t="s">
        <v>21</v>
      </c>
      <c r="C350" s="19" t="s">
        <v>325</v>
      </c>
      <c r="D350" s="19" t="s">
        <v>5</v>
      </c>
      <c r="E350" s="78"/>
      <c r="F350" s="95">
        <f>F351</f>
        <v>10000</v>
      </c>
      <c r="G350" s="7" t="e">
        <f>#REF!</f>
        <v>#REF!</v>
      </c>
      <c r="H350" s="7" t="e">
        <f>#REF!</f>
        <v>#REF!</v>
      </c>
      <c r="I350" s="7" t="e">
        <f>#REF!</f>
        <v>#REF!</v>
      </c>
      <c r="J350" s="7" t="e">
        <f>#REF!</f>
        <v>#REF!</v>
      </c>
      <c r="K350" s="7" t="e">
        <f>#REF!</f>
        <v>#REF!</v>
      </c>
      <c r="L350" s="7" t="e">
        <f>#REF!</f>
        <v>#REF!</v>
      </c>
      <c r="M350" s="7" t="e">
        <f>#REF!</f>
        <v>#REF!</v>
      </c>
      <c r="N350" s="7" t="e">
        <f>#REF!</f>
        <v>#REF!</v>
      </c>
      <c r="O350" s="7" t="e">
        <f>#REF!</f>
        <v>#REF!</v>
      </c>
      <c r="P350" s="7" t="e">
        <f>#REF!</f>
        <v>#REF!</v>
      </c>
      <c r="Q350" s="7" t="e">
        <f>#REF!</f>
        <v>#REF!</v>
      </c>
      <c r="R350" s="7" t="e">
        <f>#REF!</f>
        <v>#REF!</v>
      </c>
      <c r="S350" s="7" t="e">
        <f>#REF!</f>
        <v>#REF!</v>
      </c>
      <c r="T350" s="7" t="e">
        <f>#REF!</f>
        <v>#REF!</v>
      </c>
      <c r="U350" s="7" t="e">
        <f>#REF!</f>
        <v>#REF!</v>
      </c>
      <c r="V350" s="7" t="e">
        <f>#REF!</f>
        <v>#REF!</v>
      </c>
      <c r="X350" s="95">
        <f>X351</f>
        <v>10000</v>
      </c>
    </row>
    <row r="351" spans="1:24" s="27" customFormat="1" ht="18.75" outlineLevel="6">
      <c r="A351" s="5" t="s">
        <v>123</v>
      </c>
      <c r="B351" s="6" t="s">
        <v>21</v>
      </c>
      <c r="C351" s="6" t="s">
        <v>325</v>
      </c>
      <c r="D351" s="6" t="s">
        <v>5</v>
      </c>
      <c r="E351" s="76"/>
      <c r="F351" s="96">
        <f>F352</f>
        <v>10000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96">
        <f>X352</f>
        <v>10000</v>
      </c>
    </row>
    <row r="352" spans="1:24" s="27" customFormat="1" ht="47.25" outlineLevel="6">
      <c r="A352" s="61" t="s">
        <v>207</v>
      </c>
      <c r="B352" s="50" t="s">
        <v>21</v>
      </c>
      <c r="C352" s="50" t="s">
        <v>325</v>
      </c>
      <c r="D352" s="50" t="s">
        <v>85</v>
      </c>
      <c r="E352" s="77"/>
      <c r="F352" s="97">
        <v>10000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97">
        <v>10000</v>
      </c>
    </row>
    <row r="353" spans="1:24" s="27" customFormat="1" ht="31.5" outlineLevel="6">
      <c r="A353" s="75" t="s">
        <v>67</v>
      </c>
      <c r="B353" s="33" t="s">
        <v>66</v>
      </c>
      <c r="C353" s="33" t="s">
        <v>254</v>
      </c>
      <c r="D353" s="33" t="s">
        <v>5</v>
      </c>
      <c r="E353" s="33"/>
      <c r="F353" s="68">
        <f>F354</f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68">
        <f>X354</f>
        <v>30</v>
      </c>
    </row>
    <row r="354" spans="1:24" s="27" customFormat="1" ht="31.5" outlineLevel="6">
      <c r="A354" s="8" t="s">
        <v>379</v>
      </c>
      <c r="B354" s="9" t="s">
        <v>66</v>
      </c>
      <c r="C354" s="9" t="s">
        <v>326</v>
      </c>
      <c r="D354" s="9" t="s">
        <v>5</v>
      </c>
      <c r="E354" s="9"/>
      <c r="F354" s="10">
        <f>F355</f>
        <v>30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10">
        <f>X355</f>
        <v>30</v>
      </c>
    </row>
    <row r="355" spans="1:24" s="27" customFormat="1" ht="34.5" customHeight="1" outlineLevel="6">
      <c r="A355" s="66" t="s">
        <v>170</v>
      </c>
      <c r="B355" s="19" t="s">
        <v>66</v>
      </c>
      <c r="C355" s="19" t="s">
        <v>327</v>
      </c>
      <c r="D355" s="19" t="s">
        <v>5</v>
      </c>
      <c r="E355" s="19"/>
      <c r="F355" s="20">
        <f>F356</f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20">
        <f>X356</f>
        <v>30</v>
      </c>
    </row>
    <row r="356" spans="1:24" s="27" customFormat="1" ht="31.5" outlineLevel="6">
      <c r="A356" s="5" t="s">
        <v>96</v>
      </c>
      <c r="B356" s="6" t="s">
        <v>66</v>
      </c>
      <c r="C356" s="6" t="s">
        <v>327</v>
      </c>
      <c r="D356" s="6" t="s">
        <v>97</v>
      </c>
      <c r="E356" s="6"/>
      <c r="F356" s="7">
        <f>F357</f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7">
        <f>X357</f>
        <v>30</v>
      </c>
    </row>
    <row r="357" spans="1:24" s="27" customFormat="1" ht="31.5" outlineLevel="6">
      <c r="A357" s="49" t="s">
        <v>100</v>
      </c>
      <c r="B357" s="50" t="s">
        <v>66</v>
      </c>
      <c r="C357" s="50" t="s">
        <v>327</v>
      </c>
      <c r="D357" s="50" t="s">
        <v>101</v>
      </c>
      <c r="E357" s="50"/>
      <c r="F357" s="51">
        <v>30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51">
        <v>30</v>
      </c>
    </row>
    <row r="358" spans="1:24" s="27" customFormat="1" ht="18.75" customHeight="1" outlineLevel="6">
      <c r="A358" s="75" t="s">
        <v>45</v>
      </c>
      <c r="B358" s="33" t="s">
        <v>22</v>
      </c>
      <c r="C358" s="33" t="s">
        <v>254</v>
      </c>
      <c r="D358" s="33" t="s">
        <v>5</v>
      </c>
      <c r="E358" s="33"/>
      <c r="F358" s="68">
        <f>F359</f>
        <v>700</v>
      </c>
      <c r="G358" s="10" t="e">
        <f>#REF!</f>
        <v>#REF!</v>
      </c>
      <c r="H358" s="10" t="e">
        <f>#REF!</f>
        <v>#REF!</v>
      </c>
      <c r="I358" s="10" t="e">
        <f>#REF!</f>
        <v>#REF!</v>
      </c>
      <c r="J358" s="10" t="e">
        <f>#REF!</f>
        <v>#REF!</v>
      </c>
      <c r="K358" s="10" t="e">
        <f>#REF!</f>
        <v>#REF!</v>
      </c>
      <c r="L358" s="10" t="e">
        <f>#REF!</f>
        <v>#REF!</v>
      </c>
      <c r="M358" s="10" t="e">
        <f>#REF!</f>
        <v>#REF!</v>
      </c>
      <c r="N358" s="10" t="e">
        <f>#REF!</f>
        <v>#REF!</v>
      </c>
      <c r="O358" s="10" t="e">
        <f>#REF!</f>
        <v>#REF!</v>
      </c>
      <c r="P358" s="10" t="e">
        <f>#REF!</f>
        <v>#REF!</v>
      </c>
      <c r="Q358" s="10" t="e">
        <f>#REF!</f>
        <v>#REF!</v>
      </c>
      <c r="R358" s="10" t="e">
        <f>#REF!</f>
        <v>#REF!</v>
      </c>
      <c r="S358" s="10" t="e">
        <f>#REF!</f>
        <v>#REF!</v>
      </c>
      <c r="T358" s="10" t="e">
        <f>#REF!</f>
        <v>#REF!</v>
      </c>
      <c r="U358" s="10" t="e">
        <f>#REF!</f>
        <v>#REF!</v>
      </c>
      <c r="V358" s="10" t="e">
        <f>#REF!</f>
        <v>#REF!</v>
      </c>
      <c r="X358" s="68">
        <f>X359</f>
        <v>700</v>
      </c>
    </row>
    <row r="359" spans="1:24" s="27" customFormat="1" ht="31.5" outlineLevel="6">
      <c r="A359" s="8" t="s">
        <v>377</v>
      </c>
      <c r="B359" s="9" t="s">
        <v>22</v>
      </c>
      <c r="C359" s="9" t="s">
        <v>305</v>
      </c>
      <c r="D359" s="9" t="s">
        <v>5</v>
      </c>
      <c r="E359" s="9"/>
      <c r="F359" s="10">
        <f>F360+F372</f>
        <v>700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0">
        <f>X360+X372</f>
        <v>700</v>
      </c>
    </row>
    <row r="360" spans="1:24" s="27" customFormat="1" ht="15.75" outlineLevel="6">
      <c r="A360" s="62" t="s">
        <v>125</v>
      </c>
      <c r="B360" s="19" t="s">
        <v>22</v>
      </c>
      <c r="C360" s="19" t="s">
        <v>313</v>
      </c>
      <c r="D360" s="19" t="s">
        <v>5</v>
      </c>
      <c r="E360" s="19"/>
      <c r="F360" s="20">
        <f>F361+F364+F367</f>
        <v>700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20">
        <f>X361+X364+X367</f>
        <v>700</v>
      </c>
    </row>
    <row r="361" spans="1:24" s="27" customFormat="1" ht="31.5" outlineLevel="6">
      <c r="A361" s="62" t="s">
        <v>171</v>
      </c>
      <c r="B361" s="19" t="s">
        <v>22</v>
      </c>
      <c r="C361" s="19" t="s">
        <v>328</v>
      </c>
      <c r="D361" s="19" t="s">
        <v>5</v>
      </c>
      <c r="E361" s="19"/>
      <c r="F361" s="20">
        <f>F362</f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20">
        <f>X362</f>
        <v>0</v>
      </c>
    </row>
    <row r="362" spans="1:24" s="27" customFormat="1" ht="31.5" outlineLevel="6">
      <c r="A362" s="5" t="s">
        <v>96</v>
      </c>
      <c r="B362" s="6" t="s">
        <v>22</v>
      </c>
      <c r="C362" s="6" t="s">
        <v>328</v>
      </c>
      <c r="D362" s="6" t="s">
        <v>97</v>
      </c>
      <c r="E362" s="6"/>
      <c r="F362" s="7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7">
        <f>X363</f>
        <v>0</v>
      </c>
    </row>
    <row r="363" spans="1:24" s="27" customFormat="1" ht="31.5" outlineLevel="6">
      <c r="A363" s="49" t="s">
        <v>100</v>
      </c>
      <c r="B363" s="50" t="s">
        <v>22</v>
      </c>
      <c r="C363" s="50" t="s">
        <v>328</v>
      </c>
      <c r="D363" s="50" t="s">
        <v>101</v>
      </c>
      <c r="E363" s="50"/>
      <c r="F363" s="51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51">
        <v>0</v>
      </c>
    </row>
    <row r="364" spans="1:24" s="27" customFormat="1" ht="33.75" customHeight="1" outlineLevel="6">
      <c r="A364" s="62" t="s">
        <v>172</v>
      </c>
      <c r="B364" s="19" t="s">
        <v>22</v>
      </c>
      <c r="C364" s="19" t="s">
        <v>329</v>
      </c>
      <c r="D364" s="19" t="s">
        <v>5</v>
      </c>
      <c r="E364" s="19"/>
      <c r="F364" s="20">
        <f>F365</f>
        <v>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20">
        <f>X365</f>
        <v>700</v>
      </c>
    </row>
    <row r="365" spans="1:24" s="27" customFormat="1" ht="15.75" outlineLevel="6">
      <c r="A365" s="5" t="s">
        <v>123</v>
      </c>
      <c r="B365" s="6" t="s">
        <v>22</v>
      </c>
      <c r="C365" s="6" t="s">
        <v>329</v>
      </c>
      <c r="D365" s="6" t="s">
        <v>124</v>
      </c>
      <c r="E365" s="6"/>
      <c r="F365" s="7">
        <f>F366</f>
        <v>700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7">
        <f>X366</f>
        <v>700</v>
      </c>
    </row>
    <row r="366" spans="1:24" s="27" customFormat="1" ht="47.25" outlineLevel="6">
      <c r="A366" s="61" t="s">
        <v>207</v>
      </c>
      <c r="B366" s="50" t="s">
        <v>22</v>
      </c>
      <c r="C366" s="50" t="s">
        <v>329</v>
      </c>
      <c r="D366" s="50" t="s">
        <v>85</v>
      </c>
      <c r="E366" s="50"/>
      <c r="F366" s="51">
        <v>700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51">
        <v>700</v>
      </c>
    </row>
    <row r="367" spans="1:24" s="27" customFormat="1" ht="15.75" outlineLevel="6">
      <c r="A367" s="66" t="s">
        <v>173</v>
      </c>
      <c r="B367" s="64" t="s">
        <v>22</v>
      </c>
      <c r="C367" s="64" t="s">
        <v>330</v>
      </c>
      <c r="D367" s="64" t="s">
        <v>5</v>
      </c>
      <c r="E367" s="64"/>
      <c r="F367" s="65">
        <f>F368+F370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65">
        <f>X368+X370</f>
        <v>0</v>
      </c>
    </row>
    <row r="368" spans="1:24" s="27" customFormat="1" ht="31.5" outlineLevel="6">
      <c r="A368" s="5" t="s">
        <v>96</v>
      </c>
      <c r="B368" s="6" t="s">
        <v>22</v>
      </c>
      <c r="C368" s="6" t="s">
        <v>330</v>
      </c>
      <c r="D368" s="6" t="s">
        <v>97</v>
      </c>
      <c r="E368" s="6"/>
      <c r="F368" s="7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7">
        <f>X369</f>
        <v>0</v>
      </c>
    </row>
    <row r="369" spans="1:24" s="27" customFormat="1" ht="31.5" outlineLevel="6">
      <c r="A369" s="49" t="s">
        <v>100</v>
      </c>
      <c r="B369" s="50" t="s">
        <v>22</v>
      </c>
      <c r="C369" s="50" t="s">
        <v>330</v>
      </c>
      <c r="D369" s="50" t="s">
        <v>101</v>
      </c>
      <c r="E369" s="50"/>
      <c r="F369" s="51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51">
        <v>0</v>
      </c>
    </row>
    <row r="370" spans="1:24" s="27" customFormat="1" ht="15.75" outlineLevel="6">
      <c r="A370" s="5" t="s">
        <v>123</v>
      </c>
      <c r="B370" s="6" t="s">
        <v>22</v>
      </c>
      <c r="C370" s="6" t="s">
        <v>330</v>
      </c>
      <c r="D370" s="6" t="s">
        <v>124</v>
      </c>
      <c r="E370" s="6"/>
      <c r="F370" s="7">
        <f>F371</f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7">
        <f>X371</f>
        <v>0</v>
      </c>
    </row>
    <row r="371" spans="1:24" s="27" customFormat="1" ht="47.25" outlineLevel="6">
      <c r="A371" s="58" t="s">
        <v>207</v>
      </c>
      <c r="B371" s="50" t="s">
        <v>22</v>
      </c>
      <c r="C371" s="50" t="s">
        <v>330</v>
      </c>
      <c r="D371" s="50" t="s">
        <v>85</v>
      </c>
      <c r="E371" s="50"/>
      <c r="F371" s="51">
        <v>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51">
        <v>0</v>
      </c>
    </row>
    <row r="372" spans="1:24" s="27" customFormat="1" ht="31.5" outlineLevel="6">
      <c r="A372" s="91" t="s">
        <v>174</v>
      </c>
      <c r="B372" s="19" t="s">
        <v>22</v>
      </c>
      <c r="C372" s="19" t="s">
        <v>331</v>
      </c>
      <c r="D372" s="19" t="s">
        <v>5</v>
      </c>
      <c r="E372" s="19"/>
      <c r="F372" s="20">
        <f>F373</f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20">
        <f>X373</f>
        <v>0</v>
      </c>
    </row>
    <row r="373" spans="1:24" s="27" customFormat="1" ht="15.75" outlineLevel="6">
      <c r="A373" s="5" t="s">
        <v>129</v>
      </c>
      <c r="B373" s="6" t="s">
        <v>22</v>
      </c>
      <c r="C373" s="6" t="s">
        <v>332</v>
      </c>
      <c r="D373" s="6" t="s">
        <v>127</v>
      </c>
      <c r="E373" s="6"/>
      <c r="F373" s="7">
        <f>F374</f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7">
        <f>X374</f>
        <v>0</v>
      </c>
    </row>
    <row r="374" spans="1:24" s="27" customFormat="1" ht="31.5" outlineLevel="6">
      <c r="A374" s="49" t="s">
        <v>130</v>
      </c>
      <c r="B374" s="50" t="s">
        <v>22</v>
      </c>
      <c r="C374" s="50" t="s">
        <v>332</v>
      </c>
      <c r="D374" s="50" t="s">
        <v>128</v>
      </c>
      <c r="E374" s="50"/>
      <c r="F374" s="51">
        <v>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51">
        <v>0</v>
      </c>
    </row>
    <row r="375" spans="1:24" s="27" customFormat="1" ht="15.75" outlineLevel="6">
      <c r="A375" s="75" t="s">
        <v>37</v>
      </c>
      <c r="B375" s="33" t="s">
        <v>13</v>
      </c>
      <c r="C375" s="33" t="s">
        <v>254</v>
      </c>
      <c r="D375" s="33" t="s">
        <v>5</v>
      </c>
      <c r="E375" s="33"/>
      <c r="F375" s="93">
        <f>F376+F387</f>
        <v>14024.850000000002</v>
      </c>
      <c r="G375" s="10">
        <f aca="true" t="shared" si="55" ref="G375:V375">G377+G387</f>
        <v>0</v>
      </c>
      <c r="H375" s="10">
        <f t="shared" si="55"/>
        <v>0</v>
      </c>
      <c r="I375" s="10">
        <f t="shared" si="55"/>
        <v>0</v>
      </c>
      <c r="J375" s="10">
        <f t="shared" si="55"/>
        <v>0</v>
      </c>
      <c r="K375" s="10">
        <f t="shared" si="55"/>
        <v>0</v>
      </c>
      <c r="L375" s="10">
        <f t="shared" si="55"/>
        <v>0</v>
      </c>
      <c r="M375" s="10">
        <f t="shared" si="55"/>
        <v>0</v>
      </c>
      <c r="N375" s="10">
        <f t="shared" si="55"/>
        <v>0</v>
      </c>
      <c r="O375" s="10">
        <f t="shared" si="55"/>
        <v>0</v>
      </c>
      <c r="P375" s="10">
        <f t="shared" si="55"/>
        <v>0</v>
      </c>
      <c r="Q375" s="10">
        <f t="shared" si="55"/>
        <v>0</v>
      </c>
      <c r="R375" s="10">
        <f t="shared" si="55"/>
        <v>0</v>
      </c>
      <c r="S375" s="10">
        <f t="shared" si="55"/>
        <v>0</v>
      </c>
      <c r="T375" s="10">
        <f t="shared" si="55"/>
        <v>0</v>
      </c>
      <c r="U375" s="10">
        <f t="shared" si="55"/>
        <v>0</v>
      </c>
      <c r="V375" s="10">
        <f t="shared" si="55"/>
        <v>0</v>
      </c>
      <c r="X375" s="93">
        <f>X376+X387</f>
        <v>14024.850000000002</v>
      </c>
    </row>
    <row r="376" spans="1:24" s="27" customFormat="1" ht="31.5" outlineLevel="6">
      <c r="A376" s="22" t="s">
        <v>138</v>
      </c>
      <c r="B376" s="9" t="s">
        <v>13</v>
      </c>
      <c r="C376" s="9" t="s">
        <v>255</v>
      </c>
      <c r="D376" s="9" t="s">
        <v>5</v>
      </c>
      <c r="E376" s="9"/>
      <c r="F376" s="84">
        <f>F377</f>
        <v>1455.85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X376" s="84">
        <f>X377</f>
        <v>1455.85</v>
      </c>
    </row>
    <row r="377" spans="1:24" s="27" customFormat="1" ht="36" customHeight="1" outlineLevel="6">
      <c r="A377" s="22" t="s">
        <v>140</v>
      </c>
      <c r="B377" s="12" t="s">
        <v>13</v>
      </c>
      <c r="C377" s="12" t="s">
        <v>256</v>
      </c>
      <c r="D377" s="12" t="s">
        <v>5</v>
      </c>
      <c r="E377" s="12"/>
      <c r="F377" s="90">
        <f>F378+F385</f>
        <v>1455.85</v>
      </c>
      <c r="G377" s="13">
        <f aca="true" t="shared" si="56" ref="G377:V377">G378</f>
        <v>0</v>
      </c>
      <c r="H377" s="13">
        <f t="shared" si="56"/>
        <v>0</v>
      </c>
      <c r="I377" s="13">
        <f t="shared" si="56"/>
        <v>0</v>
      </c>
      <c r="J377" s="13">
        <f t="shared" si="56"/>
        <v>0</v>
      </c>
      <c r="K377" s="13">
        <f t="shared" si="56"/>
        <v>0</v>
      </c>
      <c r="L377" s="13">
        <f t="shared" si="56"/>
        <v>0</v>
      </c>
      <c r="M377" s="13">
        <f t="shared" si="56"/>
        <v>0</v>
      </c>
      <c r="N377" s="13">
        <f t="shared" si="56"/>
        <v>0</v>
      </c>
      <c r="O377" s="13">
        <f t="shared" si="56"/>
        <v>0</v>
      </c>
      <c r="P377" s="13">
        <f t="shared" si="56"/>
        <v>0</v>
      </c>
      <c r="Q377" s="13">
        <f t="shared" si="56"/>
        <v>0</v>
      </c>
      <c r="R377" s="13">
        <f t="shared" si="56"/>
        <v>0</v>
      </c>
      <c r="S377" s="13">
        <f t="shared" si="56"/>
        <v>0</v>
      </c>
      <c r="T377" s="13">
        <f t="shared" si="56"/>
        <v>0</v>
      </c>
      <c r="U377" s="13">
        <f t="shared" si="56"/>
        <v>0</v>
      </c>
      <c r="V377" s="13">
        <f t="shared" si="56"/>
        <v>0</v>
      </c>
      <c r="X377" s="90">
        <f>X378+X385</f>
        <v>1455.85</v>
      </c>
    </row>
    <row r="378" spans="1:24" s="27" customFormat="1" ht="47.25" outlineLevel="6">
      <c r="A378" s="53" t="s">
        <v>205</v>
      </c>
      <c r="B378" s="19" t="s">
        <v>13</v>
      </c>
      <c r="C378" s="19" t="s">
        <v>258</v>
      </c>
      <c r="D378" s="19" t="s">
        <v>5</v>
      </c>
      <c r="E378" s="19"/>
      <c r="F378" s="86">
        <f>F379+F383</f>
        <v>1455.85</v>
      </c>
      <c r="G378" s="7">
        <f aca="true" t="shared" si="57" ref="G378:V378">G379</f>
        <v>0</v>
      </c>
      <c r="H378" s="7">
        <f t="shared" si="57"/>
        <v>0</v>
      </c>
      <c r="I378" s="7">
        <f t="shared" si="57"/>
        <v>0</v>
      </c>
      <c r="J378" s="7">
        <f t="shared" si="57"/>
        <v>0</v>
      </c>
      <c r="K378" s="7">
        <f t="shared" si="57"/>
        <v>0</v>
      </c>
      <c r="L378" s="7">
        <f t="shared" si="57"/>
        <v>0</v>
      </c>
      <c r="M378" s="7">
        <f t="shared" si="57"/>
        <v>0</v>
      </c>
      <c r="N378" s="7">
        <f t="shared" si="57"/>
        <v>0</v>
      </c>
      <c r="O378" s="7">
        <f t="shared" si="57"/>
        <v>0</v>
      </c>
      <c r="P378" s="7">
        <f t="shared" si="57"/>
        <v>0</v>
      </c>
      <c r="Q378" s="7">
        <f t="shared" si="57"/>
        <v>0</v>
      </c>
      <c r="R378" s="7">
        <f t="shared" si="57"/>
        <v>0</v>
      </c>
      <c r="S378" s="7">
        <f t="shared" si="57"/>
        <v>0</v>
      </c>
      <c r="T378" s="7">
        <f t="shared" si="57"/>
        <v>0</v>
      </c>
      <c r="U378" s="7">
        <f t="shared" si="57"/>
        <v>0</v>
      </c>
      <c r="V378" s="7">
        <f t="shared" si="57"/>
        <v>0</v>
      </c>
      <c r="X378" s="86">
        <f>X379+X383</f>
        <v>1455.85</v>
      </c>
    </row>
    <row r="379" spans="1:24" s="27" customFormat="1" ht="31.5" outlineLevel="6">
      <c r="A379" s="5" t="s">
        <v>95</v>
      </c>
      <c r="B379" s="6" t="s">
        <v>13</v>
      </c>
      <c r="C379" s="6" t="s">
        <v>258</v>
      </c>
      <c r="D379" s="6" t="s">
        <v>94</v>
      </c>
      <c r="E379" s="6"/>
      <c r="F379" s="87">
        <f>F380+F381+F382</f>
        <v>1455.85</v>
      </c>
      <c r="G379" s="87">
        <f aca="true" t="shared" si="58" ref="G379:X379">G380+G381+G382</f>
        <v>0</v>
      </c>
      <c r="H379" s="87">
        <f t="shared" si="58"/>
        <v>0</v>
      </c>
      <c r="I379" s="87">
        <f t="shared" si="58"/>
        <v>0</v>
      </c>
      <c r="J379" s="87">
        <f t="shared" si="58"/>
        <v>0</v>
      </c>
      <c r="K379" s="87">
        <f t="shared" si="58"/>
        <v>0</v>
      </c>
      <c r="L379" s="87">
        <f t="shared" si="58"/>
        <v>0</v>
      </c>
      <c r="M379" s="87">
        <f t="shared" si="58"/>
        <v>0</v>
      </c>
      <c r="N379" s="87">
        <f t="shared" si="58"/>
        <v>0</v>
      </c>
      <c r="O379" s="87">
        <f t="shared" si="58"/>
        <v>0</v>
      </c>
      <c r="P379" s="87">
        <f t="shared" si="58"/>
        <v>0</v>
      </c>
      <c r="Q379" s="87">
        <f t="shared" si="58"/>
        <v>0</v>
      </c>
      <c r="R379" s="87">
        <f t="shared" si="58"/>
        <v>0</v>
      </c>
      <c r="S379" s="87">
        <f t="shared" si="58"/>
        <v>0</v>
      </c>
      <c r="T379" s="87">
        <f t="shared" si="58"/>
        <v>0</v>
      </c>
      <c r="U379" s="87">
        <f t="shared" si="58"/>
        <v>0</v>
      </c>
      <c r="V379" s="87">
        <f t="shared" si="58"/>
        <v>0</v>
      </c>
      <c r="W379" s="87">
        <f t="shared" si="58"/>
        <v>0</v>
      </c>
      <c r="X379" s="87">
        <f t="shared" si="58"/>
        <v>1455.85</v>
      </c>
    </row>
    <row r="380" spans="1:24" s="27" customFormat="1" ht="31.5" outlineLevel="6">
      <c r="A380" s="49" t="s">
        <v>247</v>
      </c>
      <c r="B380" s="50" t="s">
        <v>13</v>
      </c>
      <c r="C380" s="50" t="s">
        <v>258</v>
      </c>
      <c r="D380" s="50" t="s">
        <v>92</v>
      </c>
      <c r="E380" s="50"/>
      <c r="F380" s="88">
        <v>1116.26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8">
        <v>1116.26</v>
      </c>
    </row>
    <row r="381" spans="1:24" s="27" customFormat="1" ht="47.25" outlineLevel="6">
      <c r="A381" s="49" t="s">
        <v>253</v>
      </c>
      <c r="B381" s="50" t="s">
        <v>13</v>
      </c>
      <c r="C381" s="50" t="s">
        <v>258</v>
      </c>
      <c r="D381" s="50" t="s">
        <v>93</v>
      </c>
      <c r="E381" s="50"/>
      <c r="F381" s="88"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8">
        <v>0</v>
      </c>
    </row>
    <row r="382" spans="1:24" s="27" customFormat="1" ht="47.25" outlineLevel="6">
      <c r="A382" s="49" t="s">
        <v>248</v>
      </c>
      <c r="B382" s="50" t="s">
        <v>13</v>
      </c>
      <c r="C382" s="50" t="s">
        <v>258</v>
      </c>
      <c r="D382" s="50" t="s">
        <v>249</v>
      </c>
      <c r="E382" s="50"/>
      <c r="F382" s="88">
        <v>339.59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8">
        <v>339.59</v>
      </c>
    </row>
    <row r="383" spans="1:24" s="27" customFormat="1" ht="31.5" outlineLevel="6">
      <c r="A383" s="5" t="s">
        <v>96</v>
      </c>
      <c r="B383" s="6" t="s">
        <v>13</v>
      </c>
      <c r="C383" s="6" t="s">
        <v>258</v>
      </c>
      <c r="D383" s="6" t="s">
        <v>97</v>
      </c>
      <c r="E383" s="6"/>
      <c r="F383" s="87">
        <f>F384</f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87">
        <f>X384</f>
        <v>0</v>
      </c>
    </row>
    <row r="384" spans="1:24" s="27" customFormat="1" ht="31.5" outlineLevel="6">
      <c r="A384" s="49" t="s">
        <v>100</v>
      </c>
      <c r="B384" s="50" t="s">
        <v>13</v>
      </c>
      <c r="C384" s="50" t="s">
        <v>258</v>
      </c>
      <c r="D384" s="50" t="s">
        <v>101</v>
      </c>
      <c r="E384" s="50"/>
      <c r="F384" s="88"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88">
        <v>0</v>
      </c>
    </row>
    <row r="385" spans="1:24" s="27" customFormat="1" ht="15.75" outlineLevel="6">
      <c r="A385" s="52" t="s">
        <v>144</v>
      </c>
      <c r="B385" s="19" t="s">
        <v>13</v>
      </c>
      <c r="C385" s="19" t="s">
        <v>261</v>
      </c>
      <c r="D385" s="19" t="s">
        <v>5</v>
      </c>
      <c r="E385" s="19"/>
      <c r="F385" s="86">
        <f>F386</f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86">
        <f>X386</f>
        <v>0</v>
      </c>
    </row>
    <row r="386" spans="1:24" s="27" customFormat="1" ht="15.75" outlineLevel="6">
      <c r="A386" s="5" t="s">
        <v>113</v>
      </c>
      <c r="B386" s="6" t="s">
        <v>13</v>
      </c>
      <c r="C386" s="6" t="s">
        <v>261</v>
      </c>
      <c r="D386" s="6" t="s">
        <v>227</v>
      </c>
      <c r="E386" s="6"/>
      <c r="F386" s="87"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87">
        <v>0</v>
      </c>
    </row>
    <row r="387" spans="1:24" s="27" customFormat="1" ht="31.5" customHeight="1" outlineLevel="6">
      <c r="A387" s="72" t="s">
        <v>377</v>
      </c>
      <c r="B387" s="12" t="s">
        <v>13</v>
      </c>
      <c r="C387" s="12" t="s">
        <v>305</v>
      </c>
      <c r="D387" s="12" t="s">
        <v>5</v>
      </c>
      <c r="E387" s="12"/>
      <c r="F387" s="90">
        <f>F388</f>
        <v>12569.000000000002</v>
      </c>
      <c r="G387" s="13">
        <f aca="true" t="shared" si="59" ref="G387:V387">G389</f>
        <v>0</v>
      </c>
      <c r="H387" s="13">
        <f t="shared" si="59"/>
        <v>0</v>
      </c>
      <c r="I387" s="13">
        <f t="shared" si="59"/>
        <v>0</v>
      </c>
      <c r="J387" s="13">
        <f t="shared" si="59"/>
        <v>0</v>
      </c>
      <c r="K387" s="13">
        <f t="shared" si="59"/>
        <v>0</v>
      </c>
      <c r="L387" s="13">
        <f t="shared" si="59"/>
        <v>0</v>
      </c>
      <c r="M387" s="13">
        <f t="shared" si="59"/>
        <v>0</v>
      </c>
      <c r="N387" s="13">
        <f t="shared" si="59"/>
        <v>0</v>
      </c>
      <c r="O387" s="13">
        <f t="shared" si="59"/>
        <v>0</v>
      </c>
      <c r="P387" s="13">
        <f t="shared" si="59"/>
        <v>0</v>
      </c>
      <c r="Q387" s="13">
        <f t="shared" si="59"/>
        <v>0</v>
      </c>
      <c r="R387" s="13">
        <f t="shared" si="59"/>
        <v>0</v>
      </c>
      <c r="S387" s="13">
        <f t="shared" si="59"/>
        <v>0</v>
      </c>
      <c r="T387" s="13">
        <f t="shared" si="59"/>
        <v>0</v>
      </c>
      <c r="U387" s="13">
        <f t="shared" si="59"/>
        <v>0</v>
      </c>
      <c r="V387" s="13">
        <f t="shared" si="59"/>
        <v>0</v>
      </c>
      <c r="X387" s="90">
        <f>X388</f>
        <v>12569.000000000002</v>
      </c>
    </row>
    <row r="388" spans="1:24" s="27" customFormat="1" ht="33" customHeight="1" outlineLevel="6">
      <c r="A388" s="72" t="s">
        <v>174</v>
      </c>
      <c r="B388" s="12" t="s">
        <v>13</v>
      </c>
      <c r="C388" s="12" t="s">
        <v>333</v>
      </c>
      <c r="D388" s="12" t="s">
        <v>5</v>
      </c>
      <c r="E388" s="12"/>
      <c r="F388" s="90">
        <f>F389</f>
        <v>12569.000000000002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X388" s="90">
        <f>X389</f>
        <v>12569.000000000002</v>
      </c>
    </row>
    <row r="389" spans="1:24" s="27" customFormat="1" ht="31.5" outlineLevel="6">
      <c r="A389" s="52" t="s">
        <v>145</v>
      </c>
      <c r="B389" s="19" t="s">
        <v>13</v>
      </c>
      <c r="C389" s="19" t="s">
        <v>334</v>
      </c>
      <c r="D389" s="19" t="s">
        <v>5</v>
      </c>
      <c r="E389" s="19"/>
      <c r="F389" s="86">
        <f>F390+F394+F397</f>
        <v>12569.000000000002</v>
      </c>
      <c r="G389" s="7">
        <f aca="true" t="shared" si="60" ref="G389:V389">G390</f>
        <v>0</v>
      </c>
      <c r="H389" s="7">
        <f t="shared" si="60"/>
        <v>0</v>
      </c>
      <c r="I389" s="7">
        <f t="shared" si="60"/>
        <v>0</v>
      </c>
      <c r="J389" s="7">
        <f t="shared" si="60"/>
        <v>0</v>
      </c>
      <c r="K389" s="7">
        <f t="shared" si="60"/>
        <v>0</v>
      </c>
      <c r="L389" s="7">
        <f t="shared" si="60"/>
        <v>0</v>
      </c>
      <c r="M389" s="7">
        <f t="shared" si="60"/>
        <v>0</v>
      </c>
      <c r="N389" s="7">
        <f t="shared" si="60"/>
        <v>0</v>
      </c>
      <c r="O389" s="7">
        <f t="shared" si="60"/>
        <v>0</v>
      </c>
      <c r="P389" s="7">
        <f t="shared" si="60"/>
        <v>0</v>
      </c>
      <c r="Q389" s="7">
        <f t="shared" si="60"/>
        <v>0</v>
      </c>
      <c r="R389" s="7">
        <f t="shared" si="60"/>
        <v>0</v>
      </c>
      <c r="S389" s="7">
        <f t="shared" si="60"/>
        <v>0</v>
      </c>
      <c r="T389" s="7">
        <f t="shared" si="60"/>
        <v>0</v>
      </c>
      <c r="U389" s="7">
        <f t="shared" si="60"/>
        <v>0</v>
      </c>
      <c r="V389" s="7">
        <f t="shared" si="60"/>
        <v>0</v>
      </c>
      <c r="X389" s="86">
        <f>X390+X394+X397</f>
        <v>12569.000000000002</v>
      </c>
    </row>
    <row r="390" spans="1:24" s="27" customFormat="1" ht="15.75" outlineLevel="6">
      <c r="A390" s="5" t="s">
        <v>114</v>
      </c>
      <c r="B390" s="6" t="s">
        <v>13</v>
      </c>
      <c r="C390" s="6" t="s">
        <v>334</v>
      </c>
      <c r="D390" s="6" t="s">
        <v>115</v>
      </c>
      <c r="E390" s="6"/>
      <c r="F390" s="87">
        <f>F391+F392+F393</f>
        <v>11122.400000000001</v>
      </c>
      <c r="G390" s="87">
        <f aca="true" t="shared" si="61" ref="G390:X390">G391+G392+G393</f>
        <v>0</v>
      </c>
      <c r="H390" s="87">
        <f t="shared" si="61"/>
        <v>0</v>
      </c>
      <c r="I390" s="87">
        <f t="shared" si="61"/>
        <v>0</v>
      </c>
      <c r="J390" s="87">
        <f t="shared" si="61"/>
        <v>0</v>
      </c>
      <c r="K390" s="87">
        <f t="shared" si="61"/>
        <v>0</v>
      </c>
      <c r="L390" s="87">
        <f t="shared" si="61"/>
        <v>0</v>
      </c>
      <c r="M390" s="87">
        <f t="shared" si="61"/>
        <v>0</v>
      </c>
      <c r="N390" s="87">
        <f t="shared" si="61"/>
        <v>0</v>
      </c>
      <c r="O390" s="87">
        <f t="shared" si="61"/>
        <v>0</v>
      </c>
      <c r="P390" s="87">
        <f t="shared" si="61"/>
        <v>0</v>
      </c>
      <c r="Q390" s="87">
        <f t="shared" si="61"/>
        <v>0</v>
      </c>
      <c r="R390" s="87">
        <f t="shared" si="61"/>
        <v>0</v>
      </c>
      <c r="S390" s="87">
        <f t="shared" si="61"/>
        <v>0</v>
      </c>
      <c r="T390" s="87">
        <f t="shared" si="61"/>
        <v>0</v>
      </c>
      <c r="U390" s="87">
        <f t="shared" si="61"/>
        <v>0</v>
      </c>
      <c r="V390" s="87">
        <f t="shared" si="61"/>
        <v>0</v>
      </c>
      <c r="W390" s="87">
        <f t="shared" si="61"/>
        <v>0</v>
      </c>
      <c r="X390" s="87">
        <f t="shared" si="61"/>
        <v>11122.400000000001</v>
      </c>
    </row>
    <row r="391" spans="1:24" s="27" customFormat="1" ht="15.75" outlineLevel="6">
      <c r="A391" s="49" t="s">
        <v>246</v>
      </c>
      <c r="B391" s="50" t="s">
        <v>13</v>
      </c>
      <c r="C391" s="50" t="s">
        <v>334</v>
      </c>
      <c r="D391" s="50" t="s">
        <v>116</v>
      </c>
      <c r="E391" s="50"/>
      <c r="F391" s="88">
        <v>8567.7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8">
        <v>8567.7</v>
      </c>
    </row>
    <row r="392" spans="1:24" s="27" customFormat="1" ht="31.5" outlineLevel="6">
      <c r="A392" s="49" t="s">
        <v>252</v>
      </c>
      <c r="B392" s="50" t="s">
        <v>13</v>
      </c>
      <c r="C392" s="50" t="s">
        <v>334</v>
      </c>
      <c r="D392" s="50" t="s">
        <v>117</v>
      </c>
      <c r="E392" s="50"/>
      <c r="F392" s="88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8">
        <v>0</v>
      </c>
    </row>
    <row r="393" spans="1:24" s="27" customFormat="1" ht="47.25" outlineLevel="6">
      <c r="A393" s="49" t="s">
        <v>250</v>
      </c>
      <c r="B393" s="50" t="s">
        <v>13</v>
      </c>
      <c r="C393" s="50" t="s">
        <v>334</v>
      </c>
      <c r="D393" s="50" t="s">
        <v>251</v>
      </c>
      <c r="E393" s="50"/>
      <c r="F393" s="88">
        <v>2554.7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8">
        <v>2554.7</v>
      </c>
    </row>
    <row r="394" spans="1:24" s="27" customFormat="1" ht="31.5" outlineLevel="6">
      <c r="A394" s="5" t="s">
        <v>96</v>
      </c>
      <c r="B394" s="6" t="s">
        <v>13</v>
      </c>
      <c r="C394" s="6" t="s">
        <v>334</v>
      </c>
      <c r="D394" s="6" t="s">
        <v>97</v>
      </c>
      <c r="E394" s="6"/>
      <c r="F394" s="87">
        <f>F395+F396</f>
        <v>1358.6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7">
        <f>X395+X396</f>
        <v>1358.6</v>
      </c>
    </row>
    <row r="395" spans="1:24" s="27" customFormat="1" ht="31.5" outlineLevel="6">
      <c r="A395" s="49" t="s">
        <v>98</v>
      </c>
      <c r="B395" s="50" t="s">
        <v>13</v>
      </c>
      <c r="C395" s="50" t="s">
        <v>334</v>
      </c>
      <c r="D395" s="50" t="s">
        <v>99</v>
      </c>
      <c r="E395" s="50"/>
      <c r="F395" s="88"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8">
        <v>0</v>
      </c>
    </row>
    <row r="396" spans="1:24" s="27" customFormat="1" ht="31.5" outlineLevel="6">
      <c r="A396" s="49" t="s">
        <v>100</v>
      </c>
      <c r="B396" s="50" t="s">
        <v>13</v>
      </c>
      <c r="C396" s="50" t="s">
        <v>334</v>
      </c>
      <c r="D396" s="50" t="s">
        <v>101</v>
      </c>
      <c r="E396" s="50"/>
      <c r="F396" s="88">
        <v>1358.6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8">
        <v>1358.6</v>
      </c>
    </row>
    <row r="397" spans="1:24" s="27" customFormat="1" ht="15.75" outlineLevel="6">
      <c r="A397" s="5" t="s">
        <v>102</v>
      </c>
      <c r="B397" s="6" t="s">
        <v>13</v>
      </c>
      <c r="C397" s="6" t="s">
        <v>334</v>
      </c>
      <c r="D397" s="6" t="s">
        <v>103</v>
      </c>
      <c r="E397" s="6"/>
      <c r="F397" s="87">
        <f>F398+F399</f>
        <v>88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7">
        <f>X398+X399</f>
        <v>88</v>
      </c>
    </row>
    <row r="398" spans="1:24" s="27" customFormat="1" ht="31.5" outlineLevel="6">
      <c r="A398" s="49" t="s">
        <v>104</v>
      </c>
      <c r="B398" s="50" t="s">
        <v>13</v>
      </c>
      <c r="C398" s="50" t="s">
        <v>334</v>
      </c>
      <c r="D398" s="50" t="s">
        <v>106</v>
      </c>
      <c r="E398" s="50"/>
      <c r="F398" s="88">
        <v>3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8">
        <v>3</v>
      </c>
    </row>
    <row r="399" spans="1:24" s="27" customFormat="1" ht="15.75" outlineLevel="6">
      <c r="A399" s="49" t="s">
        <v>105</v>
      </c>
      <c r="B399" s="50" t="s">
        <v>13</v>
      </c>
      <c r="C399" s="50" t="s">
        <v>334</v>
      </c>
      <c r="D399" s="50" t="s">
        <v>107</v>
      </c>
      <c r="E399" s="50"/>
      <c r="F399" s="88">
        <v>85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8">
        <v>85</v>
      </c>
    </row>
    <row r="400" spans="1:24" s="27" customFormat="1" ht="17.25" customHeight="1" outlineLevel="6">
      <c r="A400" s="16" t="s">
        <v>72</v>
      </c>
      <c r="B400" s="17" t="s">
        <v>52</v>
      </c>
      <c r="C400" s="17"/>
      <c r="D400" s="17" t="s">
        <v>5</v>
      </c>
      <c r="E400" s="17"/>
      <c r="F400" s="18">
        <f>F401</f>
        <v>18820</v>
      </c>
      <c r="G400" s="18" t="e">
        <f>G401+#REF!+#REF!</f>
        <v>#REF!</v>
      </c>
      <c r="H400" s="18" t="e">
        <f>H401+#REF!+#REF!</f>
        <v>#REF!</v>
      </c>
      <c r="I400" s="18" t="e">
        <f>I401+#REF!+#REF!</f>
        <v>#REF!</v>
      </c>
      <c r="J400" s="18" t="e">
        <f>J401+#REF!+#REF!</f>
        <v>#REF!</v>
      </c>
      <c r="K400" s="18" t="e">
        <f>K401+#REF!+#REF!</f>
        <v>#REF!</v>
      </c>
      <c r="L400" s="18" t="e">
        <f>L401+#REF!+#REF!</f>
        <v>#REF!</v>
      </c>
      <c r="M400" s="18" t="e">
        <f>M401+#REF!+#REF!</f>
        <v>#REF!</v>
      </c>
      <c r="N400" s="18" t="e">
        <f>N401+#REF!+#REF!</f>
        <v>#REF!</v>
      </c>
      <c r="O400" s="18" t="e">
        <f>O401+#REF!+#REF!</f>
        <v>#REF!</v>
      </c>
      <c r="P400" s="18" t="e">
        <f>P401+#REF!+#REF!</f>
        <v>#REF!</v>
      </c>
      <c r="Q400" s="18" t="e">
        <f>Q401+#REF!+#REF!</f>
        <v>#REF!</v>
      </c>
      <c r="R400" s="18" t="e">
        <f>R401+#REF!+#REF!</f>
        <v>#REF!</v>
      </c>
      <c r="S400" s="18" t="e">
        <f>S401+#REF!+#REF!</f>
        <v>#REF!</v>
      </c>
      <c r="T400" s="18" t="e">
        <f>T401+#REF!+#REF!</f>
        <v>#REF!</v>
      </c>
      <c r="U400" s="18" t="e">
        <f>U401+#REF!+#REF!</f>
        <v>#REF!</v>
      </c>
      <c r="V400" s="18" t="e">
        <f>V401+#REF!+#REF!</f>
        <v>#REF!</v>
      </c>
      <c r="X400" s="18">
        <f>X401</f>
        <v>18820</v>
      </c>
    </row>
    <row r="401" spans="1:24" s="27" customFormat="1" ht="15.75" outlineLevel="3">
      <c r="A401" s="8" t="s">
        <v>38</v>
      </c>
      <c r="B401" s="9" t="s">
        <v>14</v>
      </c>
      <c r="C401" s="9" t="s">
        <v>254</v>
      </c>
      <c r="D401" s="9" t="s">
        <v>5</v>
      </c>
      <c r="E401" s="9"/>
      <c r="F401" s="10">
        <f>F402+F418+F422+F426</f>
        <v>18820</v>
      </c>
      <c r="G401" s="10" t="e">
        <f>G402+#REF!+#REF!</f>
        <v>#REF!</v>
      </c>
      <c r="H401" s="10" t="e">
        <f>H402+#REF!+#REF!</f>
        <v>#REF!</v>
      </c>
      <c r="I401" s="10" t="e">
        <f>I402+#REF!+#REF!</f>
        <v>#REF!</v>
      </c>
      <c r="J401" s="10" t="e">
        <f>J402+#REF!+#REF!</f>
        <v>#REF!</v>
      </c>
      <c r="K401" s="10" t="e">
        <f>K402+#REF!+#REF!</f>
        <v>#REF!</v>
      </c>
      <c r="L401" s="10" t="e">
        <f>L402+#REF!+#REF!</f>
        <v>#REF!</v>
      </c>
      <c r="M401" s="10" t="e">
        <f>M402+#REF!+#REF!</f>
        <v>#REF!</v>
      </c>
      <c r="N401" s="10" t="e">
        <f>N402+#REF!+#REF!</f>
        <v>#REF!</v>
      </c>
      <c r="O401" s="10" t="e">
        <f>O402+#REF!+#REF!</f>
        <v>#REF!</v>
      </c>
      <c r="P401" s="10" t="e">
        <f>P402+#REF!+#REF!</f>
        <v>#REF!</v>
      </c>
      <c r="Q401" s="10" t="e">
        <f>Q402+#REF!+#REF!</f>
        <v>#REF!</v>
      </c>
      <c r="R401" s="10" t="e">
        <f>R402+#REF!+#REF!</f>
        <v>#REF!</v>
      </c>
      <c r="S401" s="10" t="e">
        <f>S402+#REF!+#REF!</f>
        <v>#REF!</v>
      </c>
      <c r="T401" s="10" t="e">
        <f>T402+#REF!+#REF!</f>
        <v>#REF!</v>
      </c>
      <c r="U401" s="10" t="e">
        <f>U402+#REF!+#REF!</f>
        <v>#REF!</v>
      </c>
      <c r="V401" s="10" t="e">
        <f>V402+#REF!+#REF!</f>
        <v>#REF!</v>
      </c>
      <c r="X401" s="10">
        <f>X402+X418+X422+X426</f>
        <v>18820</v>
      </c>
    </row>
    <row r="402" spans="1:24" s="27" customFormat="1" ht="33" customHeight="1" outlineLevel="3">
      <c r="A402" s="14" t="s">
        <v>380</v>
      </c>
      <c r="B402" s="12" t="s">
        <v>14</v>
      </c>
      <c r="C402" s="12" t="s">
        <v>335</v>
      </c>
      <c r="D402" s="12" t="s">
        <v>5</v>
      </c>
      <c r="E402" s="12"/>
      <c r="F402" s="13">
        <f>F403+F407</f>
        <v>18470</v>
      </c>
      <c r="G402" s="13">
        <f aca="true" t="shared" si="62" ref="G402:V402">G408</f>
        <v>0</v>
      </c>
      <c r="H402" s="13">
        <f t="shared" si="62"/>
        <v>0</v>
      </c>
      <c r="I402" s="13">
        <f t="shared" si="62"/>
        <v>0</v>
      </c>
      <c r="J402" s="13">
        <f t="shared" si="62"/>
        <v>0</v>
      </c>
      <c r="K402" s="13">
        <f t="shared" si="62"/>
        <v>0</v>
      </c>
      <c r="L402" s="13">
        <f t="shared" si="62"/>
        <v>0</v>
      </c>
      <c r="M402" s="13">
        <f t="shared" si="62"/>
        <v>0</v>
      </c>
      <c r="N402" s="13">
        <f t="shared" si="62"/>
        <v>0</v>
      </c>
      <c r="O402" s="13">
        <f t="shared" si="62"/>
        <v>0</v>
      </c>
      <c r="P402" s="13">
        <f t="shared" si="62"/>
        <v>0</v>
      </c>
      <c r="Q402" s="13">
        <f t="shared" si="62"/>
        <v>0</v>
      </c>
      <c r="R402" s="13">
        <f t="shared" si="62"/>
        <v>0</v>
      </c>
      <c r="S402" s="13">
        <f t="shared" si="62"/>
        <v>0</v>
      </c>
      <c r="T402" s="13">
        <f t="shared" si="62"/>
        <v>0</v>
      </c>
      <c r="U402" s="13">
        <f t="shared" si="62"/>
        <v>0</v>
      </c>
      <c r="V402" s="13">
        <f t="shared" si="62"/>
        <v>0</v>
      </c>
      <c r="X402" s="13">
        <f>X403+X407</f>
        <v>18470</v>
      </c>
    </row>
    <row r="403" spans="1:24" s="27" customFormat="1" ht="19.5" customHeight="1" outlineLevel="3">
      <c r="A403" s="52" t="s">
        <v>126</v>
      </c>
      <c r="B403" s="19" t="s">
        <v>14</v>
      </c>
      <c r="C403" s="19" t="s">
        <v>336</v>
      </c>
      <c r="D403" s="19" t="s">
        <v>5</v>
      </c>
      <c r="E403" s="19"/>
      <c r="F403" s="20">
        <f>F404</f>
        <v>70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X403" s="20">
        <f>X404</f>
        <v>70</v>
      </c>
    </row>
    <row r="404" spans="1:24" s="27" customFormat="1" ht="32.25" customHeight="1" outlineLevel="3">
      <c r="A404" s="79" t="s">
        <v>175</v>
      </c>
      <c r="B404" s="6" t="s">
        <v>14</v>
      </c>
      <c r="C404" s="6" t="s">
        <v>337</v>
      </c>
      <c r="D404" s="6" t="s">
        <v>5</v>
      </c>
      <c r="E404" s="6"/>
      <c r="F404" s="7">
        <f>F405</f>
        <v>70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X404" s="7">
        <f>X405</f>
        <v>70</v>
      </c>
    </row>
    <row r="405" spans="1:24" s="27" customFormat="1" ht="19.5" customHeight="1" outlineLevel="3">
      <c r="A405" s="49" t="s">
        <v>96</v>
      </c>
      <c r="B405" s="50" t="s">
        <v>14</v>
      </c>
      <c r="C405" s="50" t="s">
        <v>337</v>
      </c>
      <c r="D405" s="50" t="s">
        <v>97</v>
      </c>
      <c r="E405" s="50"/>
      <c r="F405" s="51">
        <f>F406</f>
        <v>70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X405" s="51">
        <f>X406</f>
        <v>70</v>
      </c>
    </row>
    <row r="406" spans="1:24" s="27" customFormat="1" ht="19.5" customHeight="1" outlineLevel="3">
      <c r="A406" s="49" t="s">
        <v>100</v>
      </c>
      <c r="B406" s="50" t="s">
        <v>14</v>
      </c>
      <c r="C406" s="50" t="s">
        <v>337</v>
      </c>
      <c r="D406" s="50" t="s">
        <v>101</v>
      </c>
      <c r="E406" s="50"/>
      <c r="F406" s="51">
        <v>70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X406" s="51">
        <v>70</v>
      </c>
    </row>
    <row r="407" spans="1:24" s="27" customFormat="1" ht="35.25" customHeight="1" outlineLevel="3">
      <c r="A407" s="66" t="s">
        <v>176</v>
      </c>
      <c r="B407" s="19" t="s">
        <v>14</v>
      </c>
      <c r="C407" s="19" t="s">
        <v>338</v>
      </c>
      <c r="D407" s="19" t="s">
        <v>5</v>
      </c>
      <c r="E407" s="19"/>
      <c r="F407" s="20">
        <f>F408+F412+F415</f>
        <v>18400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X407" s="20">
        <f>X408+X412+X415</f>
        <v>18400</v>
      </c>
    </row>
    <row r="408" spans="1:24" s="27" customFormat="1" ht="31.5" outlineLevel="3">
      <c r="A408" s="5" t="s">
        <v>177</v>
      </c>
      <c r="B408" s="6" t="s">
        <v>14</v>
      </c>
      <c r="C408" s="6" t="s">
        <v>339</v>
      </c>
      <c r="D408" s="6" t="s">
        <v>5</v>
      </c>
      <c r="E408" s="6"/>
      <c r="F408" s="7">
        <f>F409</f>
        <v>10200</v>
      </c>
      <c r="G408" s="7">
        <f aca="true" t="shared" si="63" ref="G408:V408">G410</f>
        <v>0</v>
      </c>
      <c r="H408" s="7">
        <f t="shared" si="63"/>
        <v>0</v>
      </c>
      <c r="I408" s="7">
        <f t="shared" si="63"/>
        <v>0</v>
      </c>
      <c r="J408" s="7">
        <f t="shared" si="63"/>
        <v>0</v>
      </c>
      <c r="K408" s="7">
        <f t="shared" si="63"/>
        <v>0</v>
      </c>
      <c r="L408" s="7">
        <f t="shared" si="63"/>
        <v>0</v>
      </c>
      <c r="M408" s="7">
        <f t="shared" si="63"/>
        <v>0</v>
      </c>
      <c r="N408" s="7">
        <f t="shared" si="63"/>
        <v>0</v>
      </c>
      <c r="O408" s="7">
        <f t="shared" si="63"/>
        <v>0</v>
      </c>
      <c r="P408" s="7">
        <f t="shared" si="63"/>
        <v>0</v>
      </c>
      <c r="Q408" s="7">
        <f t="shared" si="63"/>
        <v>0</v>
      </c>
      <c r="R408" s="7">
        <f t="shared" si="63"/>
        <v>0</v>
      </c>
      <c r="S408" s="7">
        <f t="shared" si="63"/>
        <v>0</v>
      </c>
      <c r="T408" s="7">
        <f t="shared" si="63"/>
        <v>0</v>
      </c>
      <c r="U408" s="7">
        <f t="shared" si="63"/>
        <v>0</v>
      </c>
      <c r="V408" s="7">
        <f t="shared" si="63"/>
        <v>0</v>
      </c>
      <c r="X408" s="7">
        <f>X409</f>
        <v>10200</v>
      </c>
    </row>
    <row r="409" spans="1:24" s="27" customFormat="1" ht="15.75" outlineLevel="3">
      <c r="A409" s="49" t="s">
        <v>123</v>
      </c>
      <c r="B409" s="50" t="s">
        <v>14</v>
      </c>
      <c r="C409" s="50" t="s">
        <v>339</v>
      </c>
      <c r="D409" s="50" t="s">
        <v>124</v>
      </c>
      <c r="E409" s="50"/>
      <c r="F409" s="51">
        <f>F410+F411</f>
        <v>10200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1">
        <f>X410+X411</f>
        <v>10200</v>
      </c>
    </row>
    <row r="410" spans="1:24" s="27" customFormat="1" ht="47.25" outlineLevel="3">
      <c r="A410" s="58" t="s">
        <v>207</v>
      </c>
      <c r="B410" s="50" t="s">
        <v>14</v>
      </c>
      <c r="C410" s="50" t="s">
        <v>339</v>
      </c>
      <c r="D410" s="50" t="s">
        <v>85</v>
      </c>
      <c r="E410" s="50"/>
      <c r="F410" s="51">
        <v>10200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1">
        <v>10200</v>
      </c>
    </row>
    <row r="411" spans="1:24" s="27" customFormat="1" ht="15.75" outlineLevel="3">
      <c r="A411" s="61" t="s">
        <v>86</v>
      </c>
      <c r="B411" s="50" t="s">
        <v>14</v>
      </c>
      <c r="C411" s="50" t="s">
        <v>362</v>
      </c>
      <c r="D411" s="50" t="s">
        <v>87</v>
      </c>
      <c r="E411" s="50"/>
      <c r="F411" s="51"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51">
        <v>0</v>
      </c>
    </row>
    <row r="412" spans="1:24" s="27" customFormat="1" ht="31.5" outlineLevel="3">
      <c r="A412" s="5" t="s">
        <v>178</v>
      </c>
      <c r="B412" s="6" t="s">
        <v>14</v>
      </c>
      <c r="C412" s="6" t="s">
        <v>340</v>
      </c>
      <c r="D412" s="6" t="s">
        <v>5</v>
      </c>
      <c r="E412" s="6"/>
      <c r="F412" s="7">
        <f>F413</f>
        <v>8200</v>
      </c>
      <c r="G412" s="7">
        <f aca="true" t="shared" si="64" ref="G412:V412">G414</f>
        <v>0</v>
      </c>
      <c r="H412" s="7">
        <f t="shared" si="64"/>
        <v>0</v>
      </c>
      <c r="I412" s="7">
        <f t="shared" si="64"/>
        <v>0</v>
      </c>
      <c r="J412" s="7">
        <f t="shared" si="64"/>
        <v>0</v>
      </c>
      <c r="K412" s="7">
        <f t="shared" si="64"/>
        <v>0</v>
      </c>
      <c r="L412" s="7">
        <f t="shared" si="64"/>
        <v>0</v>
      </c>
      <c r="M412" s="7">
        <f t="shared" si="64"/>
        <v>0</v>
      </c>
      <c r="N412" s="7">
        <f t="shared" si="64"/>
        <v>0</v>
      </c>
      <c r="O412" s="7">
        <f t="shared" si="64"/>
        <v>0</v>
      </c>
      <c r="P412" s="7">
        <f t="shared" si="64"/>
        <v>0</v>
      </c>
      <c r="Q412" s="7">
        <f t="shared" si="64"/>
        <v>0</v>
      </c>
      <c r="R412" s="7">
        <f t="shared" si="64"/>
        <v>0</v>
      </c>
      <c r="S412" s="7">
        <f t="shared" si="64"/>
        <v>0</v>
      </c>
      <c r="T412" s="7">
        <f t="shared" si="64"/>
        <v>0</v>
      </c>
      <c r="U412" s="7">
        <f t="shared" si="64"/>
        <v>0</v>
      </c>
      <c r="V412" s="7">
        <f t="shared" si="64"/>
        <v>0</v>
      </c>
      <c r="X412" s="7">
        <f>X413</f>
        <v>8200</v>
      </c>
    </row>
    <row r="413" spans="1:24" s="27" customFormat="1" ht="15.75" outlineLevel="3">
      <c r="A413" s="49" t="s">
        <v>123</v>
      </c>
      <c r="B413" s="50" t="s">
        <v>14</v>
      </c>
      <c r="C413" s="50" t="s">
        <v>340</v>
      </c>
      <c r="D413" s="50" t="s">
        <v>124</v>
      </c>
      <c r="E413" s="50"/>
      <c r="F413" s="51">
        <f>F414</f>
        <v>8200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f>X414</f>
        <v>8200</v>
      </c>
    </row>
    <row r="414" spans="1:24" s="27" customFormat="1" ht="47.25" outlineLevel="3">
      <c r="A414" s="58" t="s">
        <v>207</v>
      </c>
      <c r="B414" s="50" t="s">
        <v>14</v>
      </c>
      <c r="C414" s="50" t="s">
        <v>340</v>
      </c>
      <c r="D414" s="50" t="s">
        <v>85</v>
      </c>
      <c r="E414" s="50"/>
      <c r="F414" s="51">
        <v>8200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51">
        <v>8200</v>
      </c>
    </row>
    <row r="415" spans="1:24" s="27" customFormat="1" ht="21.75" customHeight="1" outlineLevel="3">
      <c r="A415" s="79" t="s">
        <v>241</v>
      </c>
      <c r="B415" s="6" t="s">
        <v>14</v>
      </c>
      <c r="C415" s="6" t="s">
        <v>341</v>
      </c>
      <c r="D415" s="6" t="s">
        <v>5</v>
      </c>
      <c r="E415" s="6"/>
      <c r="F415" s="7">
        <f>F416</f>
        <v>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7">
        <f>X416</f>
        <v>0</v>
      </c>
    </row>
    <row r="416" spans="1:24" s="27" customFormat="1" ht="15.75" outlineLevel="3">
      <c r="A416" s="49" t="s">
        <v>123</v>
      </c>
      <c r="B416" s="50" t="s">
        <v>14</v>
      </c>
      <c r="C416" s="50" t="s">
        <v>341</v>
      </c>
      <c r="D416" s="50" t="s">
        <v>124</v>
      </c>
      <c r="E416" s="50"/>
      <c r="F416" s="51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1">
        <f>X417</f>
        <v>0</v>
      </c>
    </row>
    <row r="417" spans="1:24" s="27" customFormat="1" ht="47.25" outlineLevel="3">
      <c r="A417" s="58" t="s">
        <v>207</v>
      </c>
      <c r="B417" s="50" t="s">
        <v>14</v>
      </c>
      <c r="C417" s="50" t="s">
        <v>341</v>
      </c>
      <c r="D417" s="50" t="s">
        <v>85</v>
      </c>
      <c r="E417" s="50"/>
      <c r="F417" s="51"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1">
        <v>0</v>
      </c>
    </row>
    <row r="418" spans="1:24" s="27" customFormat="1" ht="31.5" outlineLevel="3">
      <c r="A418" s="8" t="s">
        <v>381</v>
      </c>
      <c r="B418" s="9" t="s">
        <v>14</v>
      </c>
      <c r="C418" s="9" t="s">
        <v>342</v>
      </c>
      <c r="D418" s="9" t="s">
        <v>5</v>
      </c>
      <c r="E418" s="9"/>
      <c r="F418" s="10">
        <f>F419</f>
        <v>200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0">
        <f>X419</f>
        <v>200</v>
      </c>
    </row>
    <row r="419" spans="1:24" s="27" customFormat="1" ht="36" customHeight="1" outlineLevel="3">
      <c r="A419" s="79" t="s">
        <v>179</v>
      </c>
      <c r="B419" s="6" t="s">
        <v>14</v>
      </c>
      <c r="C419" s="6" t="s">
        <v>343</v>
      </c>
      <c r="D419" s="6" t="s">
        <v>5</v>
      </c>
      <c r="E419" s="6"/>
      <c r="F419" s="7">
        <f>F420</f>
        <v>200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7">
        <f>X420</f>
        <v>200</v>
      </c>
    </row>
    <row r="420" spans="1:24" s="27" customFormat="1" ht="31.5" outlineLevel="3">
      <c r="A420" s="49" t="s">
        <v>96</v>
      </c>
      <c r="B420" s="50" t="s">
        <v>14</v>
      </c>
      <c r="C420" s="50" t="s">
        <v>343</v>
      </c>
      <c r="D420" s="50" t="s">
        <v>97</v>
      </c>
      <c r="E420" s="50"/>
      <c r="F420" s="51">
        <f>F421</f>
        <v>200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1">
        <f>X421</f>
        <v>200</v>
      </c>
    </row>
    <row r="421" spans="1:24" s="27" customFormat="1" ht="31.5" outlineLevel="3">
      <c r="A421" s="49" t="s">
        <v>100</v>
      </c>
      <c r="B421" s="50" t="s">
        <v>14</v>
      </c>
      <c r="C421" s="50" t="s">
        <v>343</v>
      </c>
      <c r="D421" s="50" t="s">
        <v>101</v>
      </c>
      <c r="E421" s="50"/>
      <c r="F421" s="51">
        <v>200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51">
        <v>200</v>
      </c>
    </row>
    <row r="422" spans="1:24" s="27" customFormat="1" ht="15.75" outlineLevel="3">
      <c r="A422" s="8" t="s">
        <v>382</v>
      </c>
      <c r="B422" s="9" t="s">
        <v>14</v>
      </c>
      <c r="C422" s="9" t="s">
        <v>344</v>
      </c>
      <c r="D422" s="9" t="s">
        <v>5</v>
      </c>
      <c r="E422" s="9"/>
      <c r="F422" s="10">
        <f>F423</f>
        <v>100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10">
        <f>X423</f>
        <v>100</v>
      </c>
    </row>
    <row r="423" spans="1:24" s="27" customFormat="1" ht="31.5" outlineLevel="3">
      <c r="A423" s="79" t="s">
        <v>180</v>
      </c>
      <c r="B423" s="6" t="s">
        <v>14</v>
      </c>
      <c r="C423" s="6" t="s">
        <v>345</v>
      </c>
      <c r="D423" s="6" t="s">
        <v>5</v>
      </c>
      <c r="E423" s="6"/>
      <c r="F423" s="7">
        <f>F424</f>
        <v>100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100</v>
      </c>
    </row>
    <row r="424" spans="1:24" s="27" customFormat="1" ht="31.5" outlineLevel="3">
      <c r="A424" s="49" t="s">
        <v>96</v>
      </c>
      <c r="B424" s="50" t="s">
        <v>14</v>
      </c>
      <c r="C424" s="50" t="s">
        <v>345</v>
      </c>
      <c r="D424" s="50" t="s">
        <v>97</v>
      </c>
      <c r="E424" s="50"/>
      <c r="F424" s="51">
        <f>F425</f>
        <v>100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</f>
        <v>100</v>
      </c>
    </row>
    <row r="425" spans="1:24" s="27" customFormat="1" ht="31.5" outlineLevel="3">
      <c r="A425" s="49" t="s">
        <v>100</v>
      </c>
      <c r="B425" s="50" t="s">
        <v>14</v>
      </c>
      <c r="C425" s="50" t="s">
        <v>345</v>
      </c>
      <c r="D425" s="50" t="s">
        <v>101</v>
      </c>
      <c r="E425" s="50"/>
      <c r="F425" s="51">
        <v>100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1">
        <v>100</v>
      </c>
    </row>
    <row r="426" spans="1:24" s="27" customFormat="1" ht="31.5" outlineLevel="3">
      <c r="A426" s="8" t="s">
        <v>383</v>
      </c>
      <c r="B426" s="9" t="s">
        <v>14</v>
      </c>
      <c r="C426" s="9" t="s">
        <v>346</v>
      </c>
      <c r="D426" s="9" t="s">
        <v>5</v>
      </c>
      <c r="E426" s="9"/>
      <c r="F426" s="10">
        <f>F427</f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10">
        <f>X427</f>
        <v>50</v>
      </c>
    </row>
    <row r="427" spans="1:24" s="27" customFormat="1" ht="31.5" outlineLevel="3">
      <c r="A427" s="79" t="s">
        <v>181</v>
      </c>
      <c r="B427" s="6" t="s">
        <v>14</v>
      </c>
      <c r="C427" s="6" t="s">
        <v>347</v>
      </c>
      <c r="D427" s="6" t="s">
        <v>5</v>
      </c>
      <c r="E427" s="6"/>
      <c r="F427" s="7">
        <f>F428</f>
        <v>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7">
        <f>X428</f>
        <v>50</v>
      </c>
    </row>
    <row r="428" spans="1:24" s="27" customFormat="1" ht="31.5" outlineLevel="3">
      <c r="A428" s="49" t="s">
        <v>96</v>
      </c>
      <c r="B428" s="50" t="s">
        <v>14</v>
      </c>
      <c r="C428" s="50" t="s">
        <v>347</v>
      </c>
      <c r="D428" s="50" t="s">
        <v>97</v>
      </c>
      <c r="E428" s="50"/>
      <c r="F428" s="51">
        <f>F429</f>
        <v>50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51">
        <f>X429</f>
        <v>50</v>
      </c>
    </row>
    <row r="429" spans="1:24" s="27" customFormat="1" ht="31.5" outlineLevel="3">
      <c r="A429" s="49" t="s">
        <v>100</v>
      </c>
      <c r="B429" s="50" t="s">
        <v>14</v>
      </c>
      <c r="C429" s="50" t="s">
        <v>347</v>
      </c>
      <c r="D429" s="50" t="s">
        <v>101</v>
      </c>
      <c r="E429" s="50"/>
      <c r="F429" s="51">
        <v>50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51">
        <v>50</v>
      </c>
    </row>
    <row r="430" spans="1:24" s="27" customFormat="1" ht="17.25" customHeight="1" outlineLevel="6">
      <c r="A430" s="16" t="s">
        <v>51</v>
      </c>
      <c r="B430" s="17" t="s">
        <v>50</v>
      </c>
      <c r="C430" s="17" t="s">
        <v>254</v>
      </c>
      <c r="D430" s="17" t="s">
        <v>5</v>
      </c>
      <c r="E430" s="17"/>
      <c r="F430" s="18">
        <f>F431+F437+F442+F448</f>
        <v>915</v>
      </c>
      <c r="G430" s="18">
        <f aca="true" t="shared" si="65" ref="G430:V430">G431+G437+G442</f>
        <v>0</v>
      </c>
      <c r="H430" s="18">
        <f t="shared" si="65"/>
        <v>0</v>
      </c>
      <c r="I430" s="18">
        <f t="shared" si="65"/>
        <v>0</v>
      </c>
      <c r="J430" s="18">
        <f t="shared" si="65"/>
        <v>0</v>
      </c>
      <c r="K430" s="18">
        <f t="shared" si="65"/>
        <v>0</v>
      </c>
      <c r="L430" s="18">
        <f t="shared" si="65"/>
        <v>0</v>
      </c>
      <c r="M430" s="18">
        <f t="shared" si="65"/>
        <v>0</v>
      </c>
      <c r="N430" s="18">
        <f t="shared" si="65"/>
        <v>0</v>
      </c>
      <c r="O430" s="18">
        <f t="shared" si="65"/>
        <v>0</v>
      </c>
      <c r="P430" s="18">
        <f t="shared" si="65"/>
        <v>0</v>
      </c>
      <c r="Q430" s="18">
        <f t="shared" si="65"/>
        <v>0</v>
      </c>
      <c r="R430" s="18">
        <f t="shared" si="65"/>
        <v>0</v>
      </c>
      <c r="S430" s="18">
        <f t="shared" si="65"/>
        <v>0</v>
      </c>
      <c r="T430" s="18">
        <f t="shared" si="65"/>
        <v>0</v>
      </c>
      <c r="U430" s="18">
        <f t="shared" si="65"/>
        <v>0</v>
      </c>
      <c r="V430" s="18">
        <f t="shared" si="65"/>
        <v>0</v>
      </c>
      <c r="X430" s="18">
        <f>X431+X437+X442+X448</f>
        <v>915</v>
      </c>
    </row>
    <row r="431" spans="1:24" s="27" customFormat="1" ht="15.75" outlineLevel="3">
      <c r="A431" s="75" t="s">
        <v>40</v>
      </c>
      <c r="B431" s="33" t="s">
        <v>15</v>
      </c>
      <c r="C431" s="33" t="s">
        <v>254</v>
      </c>
      <c r="D431" s="33" t="s">
        <v>5</v>
      </c>
      <c r="E431" s="33"/>
      <c r="F431" s="68">
        <f>F432</f>
        <v>865</v>
      </c>
      <c r="G431" s="10">
        <f aca="true" t="shared" si="66" ref="G431:V431">G433</f>
        <v>0</v>
      </c>
      <c r="H431" s="10">
        <f t="shared" si="66"/>
        <v>0</v>
      </c>
      <c r="I431" s="10">
        <f t="shared" si="66"/>
        <v>0</v>
      </c>
      <c r="J431" s="10">
        <f t="shared" si="66"/>
        <v>0</v>
      </c>
      <c r="K431" s="10">
        <f t="shared" si="66"/>
        <v>0</v>
      </c>
      <c r="L431" s="10">
        <f t="shared" si="66"/>
        <v>0</v>
      </c>
      <c r="M431" s="10">
        <f t="shared" si="66"/>
        <v>0</v>
      </c>
      <c r="N431" s="10">
        <f t="shared" si="66"/>
        <v>0</v>
      </c>
      <c r="O431" s="10">
        <f t="shared" si="66"/>
        <v>0</v>
      </c>
      <c r="P431" s="10">
        <f t="shared" si="66"/>
        <v>0</v>
      </c>
      <c r="Q431" s="10">
        <f t="shared" si="66"/>
        <v>0</v>
      </c>
      <c r="R431" s="10">
        <f t="shared" si="66"/>
        <v>0</v>
      </c>
      <c r="S431" s="10">
        <f t="shared" si="66"/>
        <v>0</v>
      </c>
      <c r="T431" s="10">
        <f t="shared" si="66"/>
        <v>0</v>
      </c>
      <c r="U431" s="10">
        <f t="shared" si="66"/>
        <v>0</v>
      </c>
      <c r="V431" s="10">
        <f t="shared" si="66"/>
        <v>0</v>
      </c>
      <c r="X431" s="68">
        <f>X432</f>
        <v>865</v>
      </c>
    </row>
    <row r="432" spans="1:24" s="27" customFormat="1" ht="31.5" outlineLevel="3">
      <c r="A432" s="22" t="s">
        <v>138</v>
      </c>
      <c r="B432" s="9" t="s">
        <v>15</v>
      </c>
      <c r="C432" s="9" t="s">
        <v>255</v>
      </c>
      <c r="D432" s="9" t="s">
        <v>5</v>
      </c>
      <c r="E432" s="9"/>
      <c r="F432" s="10">
        <f>F433</f>
        <v>865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X432" s="10">
        <f>X433</f>
        <v>865</v>
      </c>
    </row>
    <row r="433" spans="1:24" s="15" customFormat="1" ht="30.75" customHeight="1" outlineLevel="3">
      <c r="A433" s="22" t="s">
        <v>140</v>
      </c>
      <c r="B433" s="12" t="s">
        <v>15</v>
      </c>
      <c r="C433" s="12" t="s">
        <v>256</v>
      </c>
      <c r="D433" s="12" t="s">
        <v>5</v>
      </c>
      <c r="E433" s="12"/>
      <c r="F433" s="13">
        <f>F434</f>
        <v>865</v>
      </c>
      <c r="G433" s="13">
        <f aca="true" t="shared" si="67" ref="G433:V434">G434</f>
        <v>0</v>
      </c>
      <c r="H433" s="13">
        <f t="shared" si="67"/>
        <v>0</v>
      </c>
      <c r="I433" s="13">
        <f t="shared" si="67"/>
        <v>0</v>
      </c>
      <c r="J433" s="13">
        <f t="shared" si="67"/>
        <v>0</v>
      </c>
      <c r="K433" s="13">
        <f t="shared" si="67"/>
        <v>0</v>
      </c>
      <c r="L433" s="13">
        <f t="shared" si="67"/>
        <v>0</v>
      </c>
      <c r="M433" s="13">
        <f t="shared" si="67"/>
        <v>0</v>
      </c>
      <c r="N433" s="13">
        <f t="shared" si="67"/>
        <v>0</v>
      </c>
      <c r="O433" s="13">
        <f t="shared" si="67"/>
        <v>0</v>
      </c>
      <c r="P433" s="13">
        <f t="shared" si="67"/>
        <v>0</v>
      </c>
      <c r="Q433" s="13">
        <f t="shared" si="67"/>
        <v>0</v>
      </c>
      <c r="R433" s="13">
        <f t="shared" si="67"/>
        <v>0</v>
      </c>
      <c r="S433" s="13">
        <f t="shared" si="67"/>
        <v>0</v>
      </c>
      <c r="T433" s="13">
        <f t="shared" si="67"/>
        <v>0</v>
      </c>
      <c r="U433" s="13">
        <f t="shared" si="67"/>
        <v>0</v>
      </c>
      <c r="V433" s="13">
        <f t="shared" si="67"/>
        <v>0</v>
      </c>
      <c r="X433" s="13">
        <f>X434</f>
        <v>865</v>
      </c>
    </row>
    <row r="434" spans="1:24" s="27" customFormat="1" ht="33" customHeight="1" outlineLevel="4">
      <c r="A434" s="52" t="s">
        <v>182</v>
      </c>
      <c r="B434" s="19" t="s">
        <v>15</v>
      </c>
      <c r="C434" s="19" t="s">
        <v>348</v>
      </c>
      <c r="D434" s="19" t="s">
        <v>5</v>
      </c>
      <c r="E434" s="19"/>
      <c r="F434" s="20">
        <f>F435</f>
        <v>865</v>
      </c>
      <c r="G434" s="7">
        <f t="shared" si="67"/>
        <v>0</v>
      </c>
      <c r="H434" s="7">
        <f t="shared" si="67"/>
        <v>0</v>
      </c>
      <c r="I434" s="7">
        <f t="shared" si="67"/>
        <v>0</v>
      </c>
      <c r="J434" s="7">
        <f t="shared" si="67"/>
        <v>0</v>
      </c>
      <c r="K434" s="7">
        <f t="shared" si="67"/>
        <v>0</v>
      </c>
      <c r="L434" s="7">
        <f t="shared" si="67"/>
        <v>0</v>
      </c>
      <c r="M434" s="7">
        <f t="shared" si="67"/>
        <v>0</v>
      </c>
      <c r="N434" s="7">
        <f t="shared" si="67"/>
        <v>0</v>
      </c>
      <c r="O434" s="7">
        <f t="shared" si="67"/>
        <v>0</v>
      </c>
      <c r="P434" s="7">
        <f t="shared" si="67"/>
        <v>0</v>
      </c>
      <c r="Q434" s="7">
        <f t="shared" si="67"/>
        <v>0</v>
      </c>
      <c r="R434" s="7">
        <f t="shared" si="67"/>
        <v>0</v>
      </c>
      <c r="S434" s="7">
        <f t="shared" si="67"/>
        <v>0</v>
      </c>
      <c r="T434" s="7">
        <f t="shared" si="67"/>
        <v>0</v>
      </c>
      <c r="U434" s="7">
        <f t="shared" si="67"/>
        <v>0</v>
      </c>
      <c r="V434" s="7">
        <f t="shared" si="67"/>
        <v>0</v>
      </c>
      <c r="X434" s="20">
        <f>X435</f>
        <v>865</v>
      </c>
    </row>
    <row r="435" spans="1:24" s="27" customFormat="1" ht="15.75" outlineLevel="5">
      <c r="A435" s="5" t="s">
        <v>129</v>
      </c>
      <c r="B435" s="6" t="s">
        <v>15</v>
      </c>
      <c r="C435" s="6" t="s">
        <v>348</v>
      </c>
      <c r="D435" s="6" t="s">
        <v>127</v>
      </c>
      <c r="E435" s="6"/>
      <c r="F435" s="7">
        <f>F436</f>
        <v>865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7">
        <f>X436</f>
        <v>865</v>
      </c>
    </row>
    <row r="436" spans="1:24" s="27" customFormat="1" ht="31.5" outlineLevel="5">
      <c r="A436" s="49" t="s">
        <v>130</v>
      </c>
      <c r="B436" s="50" t="s">
        <v>15</v>
      </c>
      <c r="C436" s="50" t="s">
        <v>348</v>
      </c>
      <c r="D436" s="50" t="s">
        <v>128</v>
      </c>
      <c r="E436" s="50"/>
      <c r="F436" s="51">
        <v>865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51">
        <v>865</v>
      </c>
    </row>
    <row r="437" spans="1:24" s="27" customFormat="1" ht="15.75" outlineLevel="3">
      <c r="A437" s="75" t="s">
        <v>41</v>
      </c>
      <c r="B437" s="33" t="s">
        <v>16</v>
      </c>
      <c r="C437" s="33" t="s">
        <v>254</v>
      </c>
      <c r="D437" s="33" t="s">
        <v>5</v>
      </c>
      <c r="E437" s="33"/>
      <c r="F437" s="68">
        <f>F438</f>
        <v>0</v>
      </c>
      <c r="G437" s="68">
        <f aca="true" t="shared" si="68" ref="G437:X437">G438</f>
        <v>0</v>
      </c>
      <c r="H437" s="68">
        <f t="shared" si="68"/>
        <v>0</v>
      </c>
      <c r="I437" s="68">
        <f t="shared" si="68"/>
        <v>0</v>
      </c>
      <c r="J437" s="68">
        <f t="shared" si="68"/>
        <v>0</v>
      </c>
      <c r="K437" s="68">
        <f t="shared" si="68"/>
        <v>0</v>
      </c>
      <c r="L437" s="68">
        <f t="shared" si="68"/>
        <v>0</v>
      </c>
      <c r="M437" s="68">
        <f t="shared" si="68"/>
        <v>0</v>
      </c>
      <c r="N437" s="68">
        <f t="shared" si="68"/>
        <v>0</v>
      </c>
      <c r="O437" s="68">
        <f t="shared" si="68"/>
        <v>0</v>
      </c>
      <c r="P437" s="68">
        <f t="shared" si="68"/>
        <v>0</v>
      </c>
      <c r="Q437" s="68">
        <f t="shared" si="68"/>
        <v>0</v>
      </c>
      <c r="R437" s="68">
        <f t="shared" si="68"/>
        <v>0</v>
      </c>
      <c r="S437" s="68">
        <f t="shared" si="68"/>
        <v>0</v>
      </c>
      <c r="T437" s="68">
        <f t="shared" si="68"/>
        <v>0</v>
      </c>
      <c r="U437" s="68">
        <f t="shared" si="68"/>
        <v>0</v>
      </c>
      <c r="V437" s="68">
        <f t="shared" si="68"/>
        <v>0</v>
      </c>
      <c r="W437" s="68">
        <f t="shared" si="68"/>
        <v>0</v>
      </c>
      <c r="X437" s="68">
        <f t="shared" si="68"/>
        <v>0</v>
      </c>
    </row>
    <row r="438" spans="1:24" s="27" customFormat="1" ht="31.5" outlineLevel="5">
      <c r="A438" s="8" t="s">
        <v>384</v>
      </c>
      <c r="B438" s="9" t="s">
        <v>16</v>
      </c>
      <c r="C438" s="9" t="s">
        <v>349</v>
      </c>
      <c r="D438" s="9" t="s">
        <v>5</v>
      </c>
      <c r="E438" s="9"/>
      <c r="F438" s="10">
        <f>F439</f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10">
        <f>X439</f>
        <v>0</v>
      </c>
    </row>
    <row r="439" spans="1:24" s="27" customFormat="1" ht="31.5" outlineLevel="5">
      <c r="A439" s="66" t="s">
        <v>183</v>
      </c>
      <c r="B439" s="19" t="s">
        <v>16</v>
      </c>
      <c r="C439" s="19" t="s">
        <v>350</v>
      </c>
      <c r="D439" s="19" t="s">
        <v>5</v>
      </c>
      <c r="E439" s="19"/>
      <c r="F439" s="2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20">
        <f>X440</f>
        <v>0</v>
      </c>
    </row>
    <row r="440" spans="1:24" s="27" customFormat="1" ht="31.5" outlineLevel="5">
      <c r="A440" s="5" t="s">
        <v>108</v>
      </c>
      <c r="B440" s="6" t="s">
        <v>16</v>
      </c>
      <c r="C440" s="6" t="s">
        <v>350</v>
      </c>
      <c r="D440" s="6" t="s">
        <v>110</v>
      </c>
      <c r="E440" s="6"/>
      <c r="F440" s="7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7">
        <f>X441</f>
        <v>0</v>
      </c>
    </row>
    <row r="441" spans="1:24" s="27" customFormat="1" ht="15.75" outlineLevel="5">
      <c r="A441" s="49" t="s">
        <v>132</v>
      </c>
      <c r="B441" s="50" t="s">
        <v>16</v>
      </c>
      <c r="C441" s="50" t="s">
        <v>350</v>
      </c>
      <c r="D441" s="50" t="s">
        <v>131</v>
      </c>
      <c r="E441" s="50"/>
      <c r="F441" s="51"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51">
        <v>0</v>
      </c>
    </row>
    <row r="442" spans="1:24" s="27" customFormat="1" ht="15.75" outlineLevel="5">
      <c r="A442" s="75" t="s">
        <v>46</v>
      </c>
      <c r="B442" s="33" t="s">
        <v>23</v>
      </c>
      <c r="C442" s="33" t="s">
        <v>254</v>
      </c>
      <c r="D442" s="33" t="s">
        <v>5</v>
      </c>
      <c r="E442" s="33"/>
      <c r="F442" s="68">
        <f>F443</f>
        <v>0</v>
      </c>
      <c r="G442" s="10">
        <f aca="true" t="shared" si="69" ref="G442:V442">G444</f>
        <v>0</v>
      </c>
      <c r="H442" s="10">
        <f t="shared" si="69"/>
        <v>0</v>
      </c>
      <c r="I442" s="10">
        <f t="shared" si="69"/>
        <v>0</v>
      </c>
      <c r="J442" s="10">
        <f t="shared" si="69"/>
        <v>0</v>
      </c>
      <c r="K442" s="10">
        <f t="shared" si="69"/>
        <v>0</v>
      </c>
      <c r="L442" s="10">
        <f t="shared" si="69"/>
        <v>0</v>
      </c>
      <c r="M442" s="10">
        <f t="shared" si="69"/>
        <v>0</v>
      </c>
      <c r="N442" s="10">
        <f t="shared" si="69"/>
        <v>0</v>
      </c>
      <c r="O442" s="10">
        <f t="shared" si="69"/>
        <v>0</v>
      </c>
      <c r="P442" s="10">
        <f t="shared" si="69"/>
        <v>0</v>
      </c>
      <c r="Q442" s="10">
        <f t="shared" si="69"/>
        <v>0</v>
      </c>
      <c r="R442" s="10">
        <f t="shared" si="69"/>
        <v>0</v>
      </c>
      <c r="S442" s="10">
        <f t="shared" si="69"/>
        <v>0</v>
      </c>
      <c r="T442" s="10">
        <f t="shared" si="69"/>
        <v>0</v>
      </c>
      <c r="U442" s="10">
        <f t="shared" si="69"/>
        <v>0</v>
      </c>
      <c r="V442" s="10">
        <f t="shared" si="69"/>
        <v>0</v>
      </c>
      <c r="X442" s="68">
        <f>X443</f>
        <v>0</v>
      </c>
    </row>
    <row r="443" spans="1:24" s="27" customFormat="1" ht="31.5" outlineLevel="5">
      <c r="A443" s="22" t="s">
        <v>138</v>
      </c>
      <c r="B443" s="9" t="s">
        <v>23</v>
      </c>
      <c r="C443" s="9" t="s">
        <v>255</v>
      </c>
      <c r="D443" s="9" t="s">
        <v>5</v>
      </c>
      <c r="E443" s="9"/>
      <c r="F443" s="10">
        <f>F444</f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10">
        <f>X444</f>
        <v>0</v>
      </c>
    </row>
    <row r="444" spans="1:24" s="27" customFormat="1" ht="31.5" outlineLevel="5">
      <c r="A444" s="22" t="s">
        <v>140</v>
      </c>
      <c r="B444" s="12" t="s">
        <v>23</v>
      </c>
      <c r="C444" s="12" t="s">
        <v>256</v>
      </c>
      <c r="D444" s="12" t="s">
        <v>5</v>
      </c>
      <c r="E444" s="12"/>
      <c r="F444" s="13">
        <f>F445</f>
        <v>0</v>
      </c>
      <c r="G444" s="13">
        <f aca="true" t="shared" si="70" ref="G444:V445">G445</f>
        <v>0</v>
      </c>
      <c r="H444" s="13">
        <f t="shared" si="70"/>
        <v>0</v>
      </c>
      <c r="I444" s="13">
        <f t="shared" si="70"/>
        <v>0</v>
      </c>
      <c r="J444" s="13">
        <f t="shared" si="70"/>
        <v>0</v>
      </c>
      <c r="K444" s="13">
        <f t="shared" si="70"/>
        <v>0</v>
      </c>
      <c r="L444" s="13">
        <f t="shared" si="70"/>
        <v>0</v>
      </c>
      <c r="M444" s="13">
        <f t="shared" si="70"/>
        <v>0</v>
      </c>
      <c r="N444" s="13">
        <f t="shared" si="70"/>
        <v>0</v>
      </c>
      <c r="O444" s="13">
        <f t="shared" si="70"/>
        <v>0</v>
      </c>
      <c r="P444" s="13">
        <f t="shared" si="70"/>
        <v>0</v>
      </c>
      <c r="Q444" s="13">
        <f t="shared" si="70"/>
        <v>0</v>
      </c>
      <c r="R444" s="13">
        <f t="shared" si="70"/>
        <v>0</v>
      </c>
      <c r="S444" s="13">
        <f t="shared" si="70"/>
        <v>0</v>
      </c>
      <c r="T444" s="13">
        <f t="shared" si="70"/>
        <v>0</v>
      </c>
      <c r="U444" s="13">
        <f t="shared" si="70"/>
        <v>0</v>
      </c>
      <c r="V444" s="13">
        <f t="shared" si="70"/>
        <v>0</v>
      </c>
      <c r="X444" s="13">
        <f>X445</f>
        <v>0</v>
      </c>
    </row>
    <row r="445" spans="1:24" s="27" customFormat="1" ht="47.25" outlineLevel="5">
      <c r="A445" s="66" t="s">
        <v>184</v>
      </c>
      <c r="B445" s="19" t="s">
        <v>23</v>
      </c>
      <c r="C445" s="19" t="s">
        <v>351</v>
      </c>
      <c r="D445" s="19" t="s">
        <v>5</v>
      </c>
      <c r="E445" s="19"/>
      <c r="F445" s="20">
        <f>F446</f>
        <v>0</v>
      </c>
      <c r="G445" s="7">
        <f t="shared" si="70"/>
        <v>0</v>
      </c>
      <c r="H445" s="7">
        <f t="shared" si="70"/>
        <v>0</v>
      </c>
      <c r="I445" s="7">
        <f t="shared" si="70"/>
        <v>0</v>
      </c>
      <c r="J445" s="7">
        <f t="shared" si="70"/>
        <v>0</v>
      </c>
      <c r="K445" s="7">
        <f t="shared" si="70"/>
        <v>0</v>
      </c>
      <c r="L445" s="7">
        <f t="shared" si="70"/>
        <v>0</v>
      </c>
      <c r="M445" s="7">
        <f t="shared" si="70"/>
        <v>0</v>
      </c>
      <c r="N445" s="7">
        <f t="shared" si="70"/>
        <v>0</v>
      </c>
      <c r="O445" s="7">
        <f t="shared" si="70"/>
        <v>0</v>
      </c>
      <c r="P445" s="7">
        <f t="shared" si="70"/>
        <v>0</v>
      </c>
      <c r="Q445" s="7">
        <f t="shared" si="70"/>
        <v>0</v>
      </c>
      <c r="R445" s="7">
        <f t="shared" si="70"/>
        <v>0</v>
      </c>
      <c r="S445" s="7">
        <f t="shared" si="70"/>
        <v>0</v>
      </c>
      <c r="T445" s="7">
        <f t="shared" si="70"/>
        <v>0</v>
      </c>
      <c r="U445" s="7">
        <f t="shared" si="70"/>
        <v>0</v>
      </c>
      <c r="V445" s="7">
        <f t="shared" si="70"/>
        <v>0</v>
      </c>
      <c r="X445" s="20">
        <f>X446</f>
        <v>0</v>
      </c>
    </row>
    <row r="446" spans="1:24" s="27" customFormat="1" ht="15.75" outlineLevel="5">
      <c r="A446" s="5" t="s">
        <v>129</v>
      </c>
      <c r="B446" s="6" t="s">
        <v>23</v>
      </c>
      <c r="C446" s="6" t="s">
        <v>351</v>
      </c>
      <c r="D446" s="6" t="s">
        <v>127</v>
      </c>
      <c r="E446" s="6"/>
      <c r="F446" s="7">
        <f>F447</f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7">
        <f>X447</f>
        <v>0</v>
      </c>
    </row>
    <row r="447" spans="1:24" s="27" customFormat="1" ht="31.5" outlineLevel="5">
      <c r="A447" s="49" t="s">
        <v>130</v>
      </c>
      <c r="B447" s="50" t="s">
        <v>23</v>
      </c>
      <c r="C447" s="50" t="s">
        <v>351</v>
      </c>
      <c r="D447" s="50" t="s">
        <v>128</v>
      </c>
      <c r="E447" s="50"/>
      <c r="F447" s="51"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1">
        <v>0</v>
      </c>
    </row>
    <row r="448" spans="1:24" s="27" customFormat="1" ht="15.75" outlineLevel="5">
      <c r="A448" s="75" t="s">
        <v>185</v>
      </c>
      <c r="B448" s="33" t="s">
        <v>186</v>
      </c>
      <c r="C448" s="33" t="s">
        <v>254</v>
      </c>
      <c r="D448" s="33" t="s">
        <v>5</v>
      </c>
      <c r="E448" s="33"/>
      <c r="F448" s="68">
        <f>F449</f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8">
        <f>X449</f>
        <v>50</v>
      </c>
    </row>
    <row r="449" spans="1:24" s="27" customFormat="1" ht="31.5" outlineLevel="5">
      <c r="A449" s="14" t="s">
        <v>385</v>
      </c>
      <c r="B449" s="9" t="s">
        <v>186</v>
      </c>
      <c r="C449" s="9" t="s">
        <v>352</v>
      </c>
      <c r="D449" s="9" t="s">
        <v>5</v>
      </c>
      <c r="E449" s="9"/>
      <c r="F449" s="10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>X450</f>
        <v>50</v>
      </c>
    </row>
    <row r="450" spans="1:24" s="27" customFormat="1" ht="33" customHeight="1" outlineLevel="5">
      <c r="A450" s="66" t="s">
        <v>188</v>
      </c>
      <c r="B450" s="19" t="s">
        <v>186</v>
      </c>
      <c r="C450" s="19" t="s">
        <v>353</v>
      </c>
      <c r="D450" s="19" t="s">
        <v>5</v>
      </c>
      <c r="E450" s="19"/>
      <c r="F450" s="2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20">
        <f>X451</f>
        <v>50</v>
      </c>
    </row>
    <row r="451" spans="1:24" s="27" customFormat="1" ht="31.5" outlineLevel="5">
      <c r="A451" s="5" t="s">
        <v>96</v>
      </c>
      <c r="B451" s="6" t="s">
        <v>187</v>
      </c>
      <c r="C451" s="6" t="s">
        <v>353</v>
      </c>
      <c r="D451" s="6" t="s">
        <v>97</v>
      </c>
      <c r="E451" s="6"/>
      <c r="F451" s="7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>X452</f>
        <v>50</v>
      </c>
    </row>
    <row r="452" spans="1:24" s="27" customFormat="1" ht="31.5" outlineLevel="5">
      <c r="A452" s="49" t="s">
        <v>100</v>
      </c>
      <c r="B452" s="50" t="s">
        <v>186</v>
      </c>
      <c r="C452" s="50" t="s">
        <v>353</v>
      </c>
      <c r="D452" s="50" t="s">
        <v>101</v>
      </c>
      <c r="E452" s="50"/>
      <c r="F452" s="51"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51">
        <v>50</v>
      </c>
    </row>
    <row r="453" spans="1:24" s="27" customFormat="1" ht="18.75" outlineLevel="5">
      <c r="A453" s="16" t="s">
        <v>78</v>
      </c>
      <c r="B453" s="17" t="s">
        <v>49</v>
      </c>
      <c r="C453" s="17" t="s">
        <v>254</v>
      </c>
      <c r="D453" s="17" t="s">
        <v>5</v>
      </c>
      <c r="E453" s="17"/>
      <c r="F453" s="18">
        <f>F454+F459</f>
        <v>200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18">
        <f>X454+X459</f>
        <v>200</v>
      </c>
    </row>
    <row r="454" spans="1:24" s="27" customFormat="1" ht="15.75" outlineLevel="5">
      <c r="A454" s="8" t="s">
        <v>39</v>
      </c>
      <c r="B454" s="9" t="s">
        <v>17</v>
      </c>
      <c r="C454" s="9" t="s">
        <v>254</v>
      </c>
      <c r="D454" s="9" t="s">
        <v>5</v>
      </c>
      <c r="E454" s="9"/>
      <c r="F454" s="10">
        <f>F455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0">
        <f>X455</f>
        <v>200</v>
      </c>
    </row>
    <row r="455" spans="1:24" s="27" customFormat="1" ht="31.5" outlineLevel="5">
      <c r="A455" s="63" t="s">
        <v>386</v>
      </c>
      <c r="B455" s="19" t="s">
        <v>17</v>
      </c>
      <c r="C455" s="19" t="s">
        <v>354</v>
      </c>
      <c r="D455" s="19" t="s">
        <v>5</v>
      </c>
      <c r="E455" s="19"/>
      <c r="F455" s="2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20">
        <f>X456</f>
        <v>200</v>
      </c>
    </row>
    <row r="456" spans="1:24" s="27" customFormat="1" ht="36" customHeight="1" outlineLevel="5">
      <c r="A456" s="66" t="s">
        <v>189</v>
      </c>
      <c r="B456" s="19" t="s">
        <v>17</v>
      </c>
      <c r="C456" s="19" t="s">
        <v>355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20">
        <f>X457</f>
        <v>200</v>
      </c>
    </row>
    <row r="457" spans="1:24" s="27" customFormat="1" ht="31.5" outlineLevel="5">
      <c r="A457" s="5" t="s">
        <v>96</v>
      </c>
      <c r="B457" s="6" t="s">
        <v>17</v>
      </c>
      <c r="C457" s="6" t="s">
        <v>355</v>
      </c>
      <c r="D457" s="6" t="s">
        <v>97</v>
      </c>
      <c r="E457" s="6"/>
      <c r="F457" s="7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7">
        <f>X458</f>
        <v>200</v>
      </c>
    </row>
    <row r="458" spans="1:24" s="27" customFormat="1" ht="31.5" outlineLevel="5">
      <c r="A458" s="49" t="s">
        <v>100</v>
      </c>
      <c r="B458" s="50" t="s">
        <v>17</v>
      </c>
      <c r="C458" s="50" t="s">
        <v>355</v>
      </c>
      <c r="D458" s="50" t="s">
        <v>101</v>
      </c>
      <c r="E458" s="50"/>
      <c r="F458" s="51"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51">
        <v>200</v>
      </c>
    </row>
    <row r="459" spans="1:24" s="27" customFormat="1" ht="15.75" outlineLevel="5">
      <c r="A459" s="21" t="s">
        <v>88</v>
      </c>
      <c r="B459" s="9" t="s">
        <v>89</v>
      </c>
      <c r="C459" s="9" t="s">
        <v>254</v>
      </c>
      <c r="D459" s="9" t="s">
        <v>5</v>
      </c>
      <c r="E459" s="6"/>
      <c r="F459" s="10">
        <f>F460</f>
        <v>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0">
        <f>X460</f>
        <v>0</v>
      </c>
    </row>
    <row r="460" spans="1:24" s="27" customFormat="1" ht="31.5" outlineLevel="5">
      <c r="A460" s="63" t="s">
        <v>386</v>
      </c>
      <c r="B460" s="19" t="s">
        <v>89</v>
      </c>
      <c r="C460" s="19" t="s">
        <v>354</v>
      </c>
      <c r="D460" s="19" t="s">
        <v>5</v>
      </c>
      <c r="E460" s="19"/>
      <c r="F460" s="2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20">
        <f>X461</f>
        <v>0</v>
      </c>
    </row>
    <row r="461" spans="1:24" s="27" customFormat="1" ht="47.25" outlineLevel="5">
      <c r="A461" s="5" t="s">
        <v>190</v>
      </c>
      <c r="B461" s="6" t="s">
        <v>89</v>
      </c>
      <c r="C461" s="6" t="s">
        <v>356</v>
      </c>
      <c r="D461" s="6" t="s">
        <v>5</v>
      </c>
      <c r="E461" s="6"/>
      <c r="F461" s="7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7">
        <f>X462</f>
        <v>0</v>
      </c>
    </row>
    <row r="462" spans="1:24" s="27" customFormat="1" ht="15.75" outlineLevel="5">
      <c r="A462" s="49" t="s">
        <v>122</v>
      </c>
      <c r="B462" s="50" t="s">
        <v>89</v>
      </c>
      <c r="C462" s="50" t="s">
        <v>356</v>
      </c>
      <c r="D462" s="50" t="s">
        <v>121</v>
      </c>
      <c r="E462" s="50"/>
      <c r="F462" s="51"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51">
        <v>0</v>
      </c>
    </row>
    <row r="463" spans="1:24" s="27" customFormat="1" ht="18.75" outlineLevel="5">
      <c r="A463" s="16" t="s">
        <v>73</v>
      </c>
      <c r="B463" s="17" t="s">
        <v>74</v>
      </c>
      <c r="C463" s="17" t="s">
        <v>254</v>
      </c>
      <c r="D463" s="17" t="s">
        <v>5</v>
      </c>
      <c r="E463" s="17"/>
      <c r="F463" s="18">
        <f>F464+F470</f>
        <v>2000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18">
        <f>X464+X470</f>
        <v>2000</v>
      </c>
    </row>
    <row r="464" spans="1:24" s="27" customFormat="1" ht="31.5" customHeight="1" outlineLevel="5">
      <c r="A464" s="82" t="s">
        <v>48</v>
      </c>
      <c r="B464" s="80" t="s">
        <v>75</v>
      </c>
      <c r="C464" s="80" t="s">
        <v>357</v>
      </c>
      <c r="D464" s="80" t="s">
        <v>5</v>
      </c>
      <c r="E464" s="80"/>
      <c r="F464" s="81">
        <f>F465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1">
        <f>X465</f>
        <v>2000</v>
      </c>
    </row>
    <row r="465" spans="1:24" s="27" customFormat="1" ht="31.5" customHeight="1" outlineLevel="5">
      <c r="A465" s="22" t="s">
        <v>138</v>
      </c>
      <c r="B465" s="12" t="s">
        <v>75</v>
      </c>
      <c r="C465" s="12" t="s">
        <v>255</v>
      </c>
      <c r="D465" s="12" t="s">
        <v>5</v>
      </c>
      <c r="E465" s="12"/>
      <c r="F465" s="13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">
        <f>X466</f>
        <v>2000</v>
      </c>
    </row>
    <row r="466" spans="1:24" s="27" customFormat="1" ht="31.5" outlineLevel="5">
      <c r="A466" s="22" t="s">
        <v>140</v>
      </c>
      <c r="B466" s="9" t="s">
        <v>75</v>
      </c>
      <c r="C466" s="9" t="s">
        <v>256</v>
      </c>
      <c r="D466" s="9" t="s">
        <v>5</v>
      </c>
      <c r="E466" s="9"/>
      <c r="F466" s="10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0">
        <f>X467</f>
        <v>2000</v>
      </c>
    </row>
    <row r="467" spans="1:24" s="27" customFormat="1" ht="31.5" outlineLevel="5">
      <c r="A467" s="66" t="s">
        <v>191</v>
      </c>
      <c r="B467" s="19" t="s">
        <v>75</v>
      </c>
      <c r="C467" s="19" t="s">
        <v>358</v>
      </c>
      <c r="D467" s="19" t="s">
        <v>5</v>
      </c>
      <c r="E467" s="19"/>
      <c r="F467" s="2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20">
        <f>X468</f>
        <v>2000</v>
      </c>
    </row>
    <row r="468" spans="1:24" s="27" customFormat="1" ht="15.75" outlineLevel="5">
      <c r="A468" s="5" t="s">
        <v>123</v>
      </c>
      <c r="B468" s="6" t="s">
        <v>75</v>
      </c>
      <c r="C468" s="6" t="s">
        <v>358</v>
      </c>
      <c r="D468" s="6" t="s">
        <v>124</v>
      </c>
      <c r="E468" s="6"/>
      <c r="F468" s="7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7">
        <f>X469</f>
        <v>2000</v>
      </c>
    </row>
    <row r="469" spans="1:24" s="27" customFormat="1" ht="47.25" outlineLevel="5">
      <c r="A469" s="58" t="s">
        <v>207</v>
      </c>
      <c r="B469" s="50" t="s">
        <v>75</v>
      </c>
      <c r="C469" s="50" t="s">
        <v>358</v>
      </c>
      <c r="D469" s="50" t="s">
        <v>85</v>
      </c>
      <c r="E469" s="50"/>
      <c r="F469" s="51"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51">
        <v>2000</v>
      </c>
    </row>
    <row r="470" spans="1:24" s="27" customFormat="1" ht="15.75" outlineLevel="5">
      <c r="A470" s="75" t="s">
        <v>77</v>
      </c>
      <c r="B470" s="33" t="s">
        <v>76</v>
      </c>
      <c r="C470" s="33" t="s">
        <v>357</v>
      </c>
      <c r="D470" s="33" t="s">
        <v>5</v>
      </c>
      <c r="E470" s="33"/>
      <c r="F470" s="68">
        <f>F471</f>
        <v>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68">
        <f>X471</f>
        <v>0</v>
      </c>
    </row>
    <row r="471" spans="1:24" s="27" customFormat="1" ht="31.5" outlineLevel="5">
      <c r="A471" s="22" t="s">
        <v>138</v>
      </c>
      <c r="B471" s="12" t="s">
        <v>76</v>
      </c>
      <c r="C471" s="12" t="s">
        <v>255</v>
      </c>
      <c r="D471" s="12" t="s">
        <v>5</v>
      </c>
      <c r="E471" s="12"/>
      <c r="F471" s="13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">
        <f>X472</f>
        <v>0</v>
      </c>
    </row>
    <row r="472" spans="1:24" s="27" customFormat="1" ht="31.5" outlineLevel="5">
      <c r="A472" s="22" t="s">
        <v>140</v>
      </c>
      <c r="B472" s="12" t="s">
        <v>76</v>
      </c>
      <c r="C472" s="12" t="s">
        <v>256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3">
        <f>X473</f>
        <v>0</v>
      </c>
    </row>
    <row r="473" spans="1:24" s="27" customFormat="1" ht="47.25" outlineLevel="5">
      <c r="A473" s="52" t="s">
        <v>192</v>
      </c>
      <c r="B473" s="19" t="s">
        <v>76</v>
      </c>
      <c r="C473" s="19" t="s">
        <v>359</v>
      </c>
      <c r="D473" s="19" t="s">
        <v>5</v>
      </c>
      <c r="E473" s="19"/>
      <c r="F473" s="20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20">
        <f>X474</f>
        <v>0</v>
      </c>
    </row>
    <row r="474" spans="1:24" s="27" customFormat="1" ht="31.5" outlineLevel="5">
      <c r="A474" s="5" t="s">
        <v>96</v>
      </c>
      <c r="B474" s="6" t="s">
        <v>76</v>
      </c>
      <c r="C474" s="6" t="s">
        <v>359</v>
      </c>
      <c r="D474" s="6" t="s">
        <v>97</v>
      </c>
      <c r="E474" s="6"/>
      <c r="F474" s="7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7">
        <f>X475</f>
        <v>0</v>
      </c>
    </row>
    <row r="475" spans="1:24" s="27" customFormat="1" ht="31.5" outlineLevel="5">
      <c r="A475" s="49" t="s">
        <v>100</v>
      </c>
      <c r="B475" s="50" t="s">
        <v>76</v>
      </c>
      <c r="C475" s="50" t="s">
        <v>359</v>
      </c>
      <c r="D475" s="50" t="s">
        <v>101</v>
      </c>
      <c r="E475" s="50"/>
      <c r="F475" s="51"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51">
        <v>0</v>
      </c>
    </row>
    <row r="476" spans="1:24" s="27" customFormat="1" ht="31.5" outlineLevel="5">
      <c r="A476" s="16" t="s">
        <v>68</v>
      </c>
      <c r="B476" s="17" t="s">
        <v>69</v>
      </c>
      <c r="C476" s="17" t="s">
        <v>357</v>
      </c>
      <c r="D476" s="17" t="s">
        <v>5</v>
      </c>
      <c r="E476" s="17"/>
      <c r="F476" s="18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18">
        <f>X477</f>
        <v>100</v>
      </c>
    </row>
    <row r="477" spans="1:24" s="27" customFormat="1" ht="15.75" outlineLevel="5">
      <c r="A477" s="8" t="s">
        <v>30</v>
      </c>
      <c r="B477" s="9" t="s">
        <v>70</v>
      </c>
      <c r="C477" s="9" t="s">
        <v>357</v>
      </c>
      <c r="D477" s="9" t="s">
        <v>5</v>
      </c>
      <c r="E477" s="9"/>
      <c r="F477" s="10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0">
        <f>X478</f>
        <v>100</v>
      </c>
    </row>
    <row r="478" spans="1:24" s="27" customFormat="1" ht="31.5" outlineLevel="5">
      <c r="A478" s="22" t="s">
        <v>138</v>
      </c>
      <c r="B478" s="9" t="s">
        <v>70</v>
      </c>
      <c r="C478" s="9" t="s">
        <v>255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0">
        <f>X479</f>
        <v>100</v>
      </c>
    </row>
    <row r="479" spans="1:24" s="27" customFormat="1" ht="31.5" outlineLevel="5">
      <c r="A479" s="22" t="s">
        <v>140</v>
      </c>
      <c r="B479" s="12" t="s">
        <v>70</v>
      </c>
      <c r="C479" s="12" t="s">
        <v>256</v>
      </c>
      <c r="D479" s="12" t="s">
        <v>5</v>
      </c>
      <c r="E479" s="12"/>
      <c r="F479" s="13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13">
        <f>X480</f>
        <v>100</v>
      </c>
    </row>
    <row r="480" spans="1:24" s="27" customFormat="1" ht="31.5" outlineLevel="5">
      <c r="A480" s="52" t="s">
        <v>193</v>
      </c>
      <c r="B480" s="19" t="s">
        <v>70</v>
      </c>
      <c r="C480" s="19" t="s">
        <v>360</v>
      </c>
      <c r="D480" s="19" t="s">
        <v>5</v>
      </c>
      <c r="E480" s="19"/>
      <c r="F480" s="2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20">
        <f>X481</f>
        <v>100</v>
      </c>
    </row>
    <row r="481" spans="1:24" s="27" customFormat="1" ht="15.75" outlineLevel="5">
      <c r="A481" s="5" t="s">
        <v>133</v>
      </c>
      <c r="B481" s="6" t="s">
        <v>70</v>
      </c>
      <c r="C481" s="6" t="s">
        <v>360</v>
      </c>
      <c r="D481" s="6" t="s">
        <v>228</v>
      </c>
      <c r="E481" s="6"/>
      <c r="F481" s="7"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7">
        <v>100</v>
      </c>
    </row>
    <row r="482" spans="1:24" s="27" customFormat="1" ht="48" customHeight="1" outlineLevel="5">
      <c r="A482" s="16" t="s">
        <v>80</v>
      </c>
      <c r="B482" s="17" t="s">
        <v>79</v>
      </c>
      <c r="C482" s="17" t="s">
        <v>357</v>
      </c>
      <c r="D482" s="17" t="s">
        <v>5</v>
      </c>
      <c r="E482" s="17"/>
      <c r="F482" s="18">
        <f aca="true" t="shared" si="71" ref="F482:F487"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18">
        <f aca="true" t="shared" si="72" ref="X482:X487">X483</f>
        <v>0</v>
      </c>
    </row>
    <row r="483" spans="1:24" s="27" customFormat="1" ht="47.25" outlineLevel="5">
      <c r="A483" s="22" t="s">
        <v>82</v>
      </c>
      <c r="B483" s="9" t="s">
        <v>81</v>
      </c>
      <c r="C483" s="9" t="s">
        <v>357</v>
      </c>
      <c r="D483" s="9" t="s">
        <v>5</v>
      </c>
      <c r="E483" s="9"/>
      <c r="F483" s="10">
        <f t="shared" si="71"/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10">
        <f t="shared" si="72"/>
        <v>0</v>
      </c>
    </row>
    <row r="484" spans="1:24" s="27" customFormat="1" ht="31.5" outlineLevel="5">
      <c r="A484" s="22" t="s">
        <v>138</v>
      </c>
      <c r="B484" s="9" t="s">
        <v>81</v>
      </c>
      <c r="C484" s="9" t="s">
        <v>255</v>
      </c>
      <c r="D484" s="9" t="s">
        <v>5</v>
      </c>
      <c r="E484" s="9"/>
      <c r="F484" s="10">
        <f t="shared" si="71"/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0">
        <f t="shared" si="72"/>
        <v>0</v>
      </c>
    </row>
    <row r="485" spans="1:24" s="27" customFormat="1" ht="31.5" outlineLevel="5">
      <c r="A485" s="22" t="s">
        <v>140</v>
      </c>
      <c r="B485" s="12" t="s">
        <v>81</v>
      </c>
      <c r="C485" s="12" t="s">
        <v>256</v>
      </c>
      <c r="D485" s="12" t="s">
        <v>5</v>
      </c>
      <c r="E485" s="12"/>
      <c r="F485" s="13">
        <f t="shared" si="71"/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X485" s="13">
        <f t="shared" si="72"/>
        <v>0</v>
      </c>
    </row>
    <row r="486" spans="1:24" s="27" customFormat="1" ht="47.25" outlineLevel="5">
      <c r="A486" s="5" t="s">
        <v>194</v>
      </c>
      <c r="B486" s="6" t="s">
        <v>81</v>
      </c>
      <c r="C486" s="6" t="s">
        <v>361</v>
      </c>
      <c r="D486" s="6" t="s">
        <v>5</v>
      </c>
      <c r="E486" s="6"/>
      <c r="F486" s="7">
        <f t="shared" si="71"/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X486" s="7">
        <f t="shared" si="72"/>
        <v>0</v>
      </c>
    </row>
    <row r="487" spans="1:24" s="27" customFormat="1" ht="15.75" outlineLevel="5">
      <c r="A487" s="5" t="s">
        <v>136</v>
      </c>
      <c r="B487" s="6" t="s">
        <v>81</v>
      </c>
      <c r="C487" s="6" t="s">
        <v>361</v>
      </c>
      <c r="D487" s="6" t="s">
        <v>137</v>
      </c>
      <c r="E487" s="6"/>
      <c r="F487" s="7">
        <f t="shared" si="71"/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X487" s="7">
        <f t="shared" si="72"/>
        <v>0</v>
      </c>
    </row>
    <row r="488" spans="1:24" s="27" customFormat="1" ht="15.75" outlineLevel="5">
      <c r="A488" s="49" t="s">
        <v>134</v>
      </c>
      <c r="B488" s="50" t="s">
        <v>81</v>
      </c>
      <c r="C488" s="50" t="s">
        <v>361</v>
      </c>
      <c r="D488" s="50" t="s">
        <v>135</v>
      </c>
      <c r="E488" s="50"/>
      <c r="F488" s="51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51"/>
    </row>
    <row r="489" spans="1:24" ht="18.75">
      <c r="A489" s="104" t="s">
        <v>24</v>
      </c>
      <c r="B489" s="104"/>
      <c r="C489" s="104"/>
      <c r="D489" s="104"/>
      <c r="E489" s="104"/>
      <c r="F489" s="85">
        <f>F17+F192+F199+F240+F273+F400+F186+F430+F453+F463+F476+F482</f>
        <v>239417</v>
      </c>
      <c r="G489" s="11" t="e">
        <f>#REF!+G430+#REF!+G400+G273+G240+G199+G192+G17</f>
        <v>#REF!</v>
      </c>
      <c r="H489" s="11" t="e">
        <f>#REF!+H430+#REF!+H400+H273+H240+H199+H192+H17</f>
        <v>#REF!</v>
      </c>
      <c r="I489" s="11" t="e">
        <f>#REF!+I430+#REF!+I400+I273+I240+I199+I192+I17</f>
        <v>#REF!</v>
      </c>
      <c r="J489" s="11" t="e">
        <f>#REF!+J430+#REF!+J400+J273+J240+J199+J192+J17</f>
        <v>#REF!</v>
      </c>
      <c r="K489" s="11" t="e">
        <f>#REF!+K430+#REF!+K400+K273+K240+K199+K192+K17</f>
        <v>#REF!</v>
      </c>
      <c r="L489" s="11" t="e">
        <f>#REF!+L430+#REF!+L400+L273+L240+L199+L192+L17</f>
        <v>#REF!</v>
      </c>
      <c r="M489" s="11" t="e">
        <f>#REF!+M430+#REF!+M400+M273+M240+M199+M192+M17</f>
        <v>#REF!</v>
      </c>
      <c r="N489" s="11" t="e">
        <f>#REF!+N430+#REF!+N400+N273+N240+N199+N192+N17</f>
        <v>#REF!</v>
      </c>
      <c r="O489" s="11" t="e">
        <f>#REF!+O430+#REF!+O400+O273+O240+O199+O192+O17</f>
        <v>#REF!</v>
      </c>
      <c r="P489" s="11" t="e">
        <f>#REF!+P430+#REF!+P400+P273+P240+P199+P192+P17</f>
        <v>#REF!</v>
      </c>
      <c r="Q489" s="11" t="e">
        <f>#REF!+Q430+#REF!+Q400+Q273+Q240+Q199+Q192+Q17</f>
        <v>#REF!</v>
      </c>
      <c r="R489" s="11" t="e">
        <f>#REF!+R430+#REF!+R400+R273+R240+R199+R192+R17</f>
        <v>#REF!</v>
      </c>
      <c r="S489" s="11" t="e">
        <f>#REF!+S430+#REF!+S400+S273+S240+S199+S192+S17</f>
        <v>#REF!</v>
      </c>
      <c r="T489" s="11" t="e">
        <f>#REF!+T430+#REF!+T400+T273+T240+T199+T192+T17</f>
        <v>#REF!</v>
      </c>
      <c r="U489" s="11" t="e">
        <f>#REF!+U430+#REF!+U400+U273+U240+U199+U192+U17</f>
        <v>#REF!</v>
      </c>
      <c r="V489" s="11" t="e">
        <f>#REF!+V430+#REF!+V400+V273+V240+V199+V192+V17</f>
        <v>#REF!</v>
      </c>
      <c r="X489" s="85">
        <f>X17+X192+X199+X240+X273+X400+X186+X430+X453+X463+X476+X482</f>
        <v>243383</v>
      </c>
    </row>
    <row r="490" spans="1:2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3"/>
      <c r="V491" s="3"/>
    </row>
  </sheetData>
  <sheetProtection/>
  <autoFilter ref="A16:X489"/>
  <mergeCells count="11">
    <mergeCell ref="A14:X14"/>
    <mergeCell ref="A15:X15"/>
    <mergeCell ref="B2:W2"/>
    <mergeCell ref="B3:W3"/>
    <mergeCell ref="C4:V4"/>
    <mergeCell ref="A491:T491"/>
    <mergeCell ref="A489:E489"/>
    <mergeCell ref="B7:W7"/>
    <mergeCell ref="B8:W8"/>
    <mergeCell ref="C9:V9"/>
    <mergeCell ref="A13:V1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2015-09-30T06:12:17Z</cp:lastPrinted>
  <dcterms:created xsi:type="dcterms:W3CDTF">2008-11-11T04:53:42Z</dcterms:created>
  <dcterms:modified xsi:type="dcterms:W3CDTF">2016-08-28T22:16:57Z</dcterms:modified>
  <cp:category/>
  <cp:version/>
  <cp:contentType/>
  <cp:contentStatus/>
</cp:coreProperties>
</file>